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1"/>
  </bookViews>
  <sheets>
    <sheet name="Årsplan-Gjennomført=Avvik" sheetId="1" r:id="rId1"/>
    <sheet name="Periodeplan" sheetId="2" r:id="rId2"/>
    <sheet name="Test database Skøyting" sheetId="3" r:id="rId3"/>
    <sheet name="Testdatabase Sterkaby" sheetId="4" r:id="rId4"/>
    <sheet name="Presisjonstest" sheetId="5" r:id="rId5"/>
    <sheet name="Skytetest" sheetId="6" r:id="rId6"/>
    <sheet name="Treff% tabell" sheetId="7" r:id="rId7"/>
    <sheet name="24-timersutøveren" sheetId="8" r:id="rId8"/>
    <sheet name="Arbeid-kapasitetsanalyse" sheetId="9" r:id="rId9"/>
    <sheet name="Målsetninger" sheetId="10" r:id="rId10"/>
    <sheet name="Treningstider 2013" sheetId="11" r:id="rId11"/>
  </sheets>
  <definedNames/>
  <calcPr fullCalcOnLoad="1"/>
</workbook>
</file>

<file path=xl/comments1.xml><?xml version="1.0" encoding="utf-8"?>
<comments xmlns="http://schemas.openxmlformats.org/spreadsheetml/2006/main">
  <authors>
    <author>Forfatter</author>
  </authors>
  <commentList>
    <comment ref="P8" authorId="0">
      <text>
        <r>
          <rPr>
            <b/>
            <sz val="9"/>
            <rFont val="Tahoma"/>
            <family val="2"/>
          </rPr>
          <t>Fokus Fysisk:
Mengde, I-3/4, skitilvenning, Teknikk ski
Fokus Skyting:
Komb, HT/TT, Fasit H.komb</t>
        </r>
      </text>
    </comment>
  </commentList>
</comments>
</file>

<file path=xl/comments2.xml><?xml version="1.0" encoding="utf-8"?>
<comments xmlns="http://schemas.openxmlformats.org/spreadsheetml/2006/main">
  <authors>
    <author>Gjest</author>
    <author>23128102</author>
    <author>Henning Tandberg</author>
    <author>Hans Anton Bj?rndalen</author>
  </authors>
  <commentList>
    <comment ref="AO62" authorId="0">
      <text>
        <r>
          <rPr>
            <b/>
            <sz val="8"/>
            <rFont val="Tahoma"/>
            <family val="2"/>
          </rPr>
          <t>Oppvarming 15 min I-1 + et innkjøringsdrag I-2 (3-6 min) + (5*12min) + nedkjøring 15 min</t>
        </r>
      </text>
    </comment>
    <comment ref="AP61"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2"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AK42" authorId="0">
      <text>
        <r>
          <rPr>
            <b/>
            <sz val="8"/>
            <rFont val="Tahoma"/>
            <family val="2"/>
          </rPr>
          <t>Oppvarming 20 min I-1 + et innkjøringsdrag I-3 (5 min) + 
(4-4-3-3-2-2-1-1 min) + nedkjøring 20 min</t>
        </r>
      </text>
    </comment>
    <comment ref="C40"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3"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6"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9"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2"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7"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0"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3"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8" authorId="0">
      <text>
        <r>
          <rPr>
            <b/>
            <sz val="8"/>
            <rFont val="Tahoma"/>
            <family val="2"/>
          </rPr>
          <t>Oppvarming 20 min I-1 + et innkjøringsdrag I-3 (3-6 min) + (kontinuerlig/distanse/testløp 30 min) + nedkjøring 20 min</t>
        </r>
      </text>
    </comment>
    <comment ref="H16"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42" authorId="0">
      <text>
        <r>
          <rPr>
            <b/>
            <sz val="8"/>
            <rFont val="Tahoma"/>
            <family val="2"/>
          </rPr>
          <t>Oppvarming 20 min I-1 + et innkjøringsdrag I-3 (3-6 min) + (kontinuerlig/distanse/testløp 15 min) + nedkjøring 20 min</t>
        </r>
      </text>
    </comment>
    <comment ref="W17" authorId="0">
      <text>
        <r>
          <rPr>
            <b/>
            <sz val="8"/>
            <rFont val="Tahoma"/>
            <family val="2"/>
          </rPr>
          <t>Oppvarming 20 min I-1 + et innkjøringsdrag I-3 (3-6 min) + (kontinuerlig/distanse/testløp 30 min) + nedkjøring 20 min</t>
        </r>
      </text>
    </comment>
    <comment ref="AQ21" authorId="3">
      <text>
        <r>
          <rPr>
            <b/>
            <sz val="9"/>
            <rFont val="Tahoma"/>
            <family val="2"/>
          </rPr>
          <t>2-3-4-4-3-3-2-2-1-1
p=50%</t>
        </r>
      </text>
    </comment>
    <comment ref="AV24" authorId="3">
      <text>
        <r>
          <rPr>
            <b/>
            <sz val="9"/>
            <rFont val="Tahoma"/>
            <family val="2"/>
          </rPr>
          <t>2-3-4-4-3-3-2-2-1-1
p=50%</t>
        </r>
      </text>
    </comment>
    <comment ref="AQ41" authorId="0">
      <text>
        <r>
          <rPr>
            <b/>
            <sz val="8"/>
            <rFont val="Tahoma"/>
            <family val="2"/>
          </rPr>
          <t>Oppvarming 20 min I-1 + et innkjøringsdrag I-3 (5 min) + 
(4-4-3-3-2-2-1-1 min) + nedkjøring 20 min</t>
        </r>
      </text>
    </comment>
    <comment ref="AQ28" authorId="3">
      <text>
        <r>
          <rPr>
            <b/>
            <sz val="9"/>
            <rFont val="Tahoma"/>
            <family val="2"/>
          </rPr>
          <t>2-3-4-4-3-3-2-2-1-1
p=50%</t>
        </r>
      </text>
    </comment>
    <comment ref="AQ35" authorId="0">
      <text>
        <r>
          <rPr>
            <b/>
            <sz val="8"/>
            <rFont val="Tahoma"/>
            <family val="2"/>
          </rPr>
          <t>Oppvarming 20 min I-1 + et innkjøringsdrag I-3 (5 min) + 
(4-4-3-3-2-2-1-1 min) + nedkjøring 20 min</t>
        </r>
      </text>
    </comment>
    <comment ref="AV32" authorId="3">
      <text>
        <r>
          <rPr>
            <b/>
            <sz val="9"/>
            <rFont val="Tahoma"/>
            <family val="2"/>
          </rPr>
          <t>2-3-4-4-3-3-2-2-1-1
p=50%</t>
        </r>
      </text>
    </comment>
    <comment ref="BA23" authorId="3">
      <text>
        <r>
          <rPr>
            <b/>
            <sz val="9"/>
            <rFont val="Tahoma"/>
            <family val="2"/>
          </rPr>
          <t>2-3-4-4-3-3-2-2-1-1
p=50%</t>
        </r>
      </text>
    </comment>
    <comment ref="BA31" authorId="3">
      <text>
        <r>
          <rPr>
            <b/>
            <sz val="9"/>
            <rFont val="Tahoma"/>
            <family val="2"/>
          </rPr>
          <t>2-3-4-4-3-3-2-2-1-1
p=50%</t>
        </r>
      </text>
    </comment>
    <comment ref="BA17" authorId="3">
      <text>
        <r>
          <rPr>
            <b/>
            <sz val="9"/>
            <rFont val="Tahoma"/>
            <family val="2"/>
          </rPr>
          <t>2-3-4-4-3-3-2-2-1-1
p=50%</t>
        </r>
      </text>
    </comment>
  </commentList>
</comments>
</file>

<file path=xl/comments3.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S6" authorId="1">
      <text>
        <r>
          <rPr>
            <b/>
            <sz val="9"/>
            <rFont val="Tahoma"/>
            <family val="2"/>
          </rPr>
          <t>Våt asfalt
13-15 grader
Opphold etterhvert</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W6" authorId="1">
      <text>
        <r>
          <rPr>
            <b/>
            <sz val="9"/>
            <rFont val="Tahoma"/>
            <family val="2"/>
          </rPr>
          <t>Stedvis våt asfalt
Trafikk gimle-grustaket
oppholdsvær
18-19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S14" authorId="1">
      <text>
        <r>
          <rPr>
            <b/>
            <sz val="9"/>
            <rFont val="Tahoma"/>
            <family val="2"/>
          </rPr>
          <t>Byttet til 6 hjul</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V49" authorId="1">
      <text>
        <r>
          <rPr>
            <b/>
            <sz val="9"/>
            <rFont val="Tahoma"/>
            <family val="2"/>
          </rPr>
          <t>raske jr. ski sistegang</t>
        </r>
      </text>
    </comment>
    <comment ref="Z38" authorId="1">
      <text>
        <r>
          <rPr>
            <b/>
            <sz val="9"/>
            <rFont val="Tahoma"/>
            <family val="2"/>
          </rPr>
          <t>Hans Anton Bjørndalen:</t>
        </r>
        <r>
          <rPr>
            <sz val="9"/>
            <rFont val="Tahoma"/>
            <family val="2"/>
          </rPr>
          <t xml:space="preserve">
I2 puls 170-175</t>
        </r>
      </text>
    </comment>
    <comment ref="Z6" authorId="1">
      <text>
        <r>
          <rPr>
            <b/>
            <sz val="9"/>
            <rFont val="Tahoma"/>
            <family val="2"/>
          </rPr>
          <t xml:space="preserve"> 29:09.16. 9 grader, medvind, oppholdsvær
Emil, ola, sindre, skøien
eivind troy, hedde og sander. </t>
        </r>
      </text>
    </comment>
    <comment ref="AA6" authorId="1">
      <text>
        <r>
          <rPr>
            <b/>
            <sz val="9"/>
            <rFont val="Tahoma"/>
            <family val="2"/>
          </rPr>
          <t xml:space="preserve">6 grader
Lett regn
Våt asfalt/søle
</t>
        </r>
      </text>
    </comment>
    <comment ref="AB6" authorId="1">
      <text>
        <r>
          <rPr>
            <b/>
            <sz val="9"/>
            <rFont val="Tahoma"/>
            <family val="2"/>
          </rPr>
          <t>Motvind, Tørr asfalt.
Testleder Anders Solum + Odd Ramstad</t>
        </r>
      </text>
    </comment>
    <comment ref="AG6" authorId="1">
      <text>
        <r>
          <rPr>
            <b/>
            <sz val="9"/>
            <rFont val="Tahoma"/>
            <family val="2"/>
          </rPr>
          <t>12-13 grader
fuktig asfalt
vindstille</t>
        </r>
      </text>
    </comment>
    <comment ref="AF6" authorId="1">
      <text>
        <r>
          <rPr>
            <b/>
            <sz val="9"/>
            <rFont val="Tahoma"/>
            <family val="2"/>
          </rPr>
          <t>motvind over overn</t>
        </r>
      </text>
    </comment>
    <comment ref="AH6" authorId="1">
      <text>
        <r>
          <rPr>
            <b/>
            <sz val="9"/>
            <rFont val="Tahoma"/>
            <family val="2"/>
          </rPr>
          <t>10 grader, våt asfalt, litt motvind</t>
        </r>
      </text>
    </comment>
    <comment ref="AI6" authorId="1">
      <text>
        <r>
          <rPr>
            <b/>
            <sz val="9"/>
            <rFont val="Tahoma"/>
            <family val="2"/>
          </rPr>
          <t>Vinstille, våt asfalt, 18 grader, oppholdsvær</t>
        </r>
      </text>
    </comment>
    <comment ref="AM6" authorId="1">
      <text>
        <r>
          <rPr>
            <b/>
            <sz val="9"/>
            <rFont val="Tahoma"/>
            <family val="0"/>
          </rPr>
          <t>3 grader og opphold og tørr asfalt. Vind stille</t>
        </r>
      </text>
    </comment>
    <comment ref="AN78" authorId="1">
      <text>
        <r>
          <rPr>
            <b/>
            <sz val="9"/>
            <rFont val="Tahoma"/>
            <family val="0"/>
          </rPr>
          <t>Terskel</t>
        </r>
      </text>
    </comment>
    <comment ref="AN6" authorId="1">
      <text>
        <r>
          <rPr>
            <b/>
            <sz val="9"/>
            <rFont val="Tahoma"/>
            <family val="0"/>
          </rPr>
          <t>Sol
25-26 grader</t>
        </r>
      </text>
    </comment>
    <comment ref="AO6" authorId="1">
      <text>
        <r>
          <rPr>
            <b/>
            <sz val="9"/>
            <rFont val="Tahoma"/>
            <family val="0"/>
          </rPr>
          <t>Sol
20 grader
Mye motvind over overn</t>
        </r>
      </text>
    </comment>
    <comment ref="AS6" authorId="1">
      <text>
        <r>
          <rPr>
            <b/>
            <sz val="9"/>
            <rFont val="Tahoma"/>
            <family val="0"/>
          </rPr>
          <t>5 grader. Tørrt. vindstille</t>
        </r>
      </text>
    </comment>
  </commentList>
</comments>
</file>

<file path=xl/comments4.xml><?xml version="1.0" encoding="utf-8"?>
<comments xmlns="http://schemas.openxmlformats.org/spreadsheetml/2006/main">
  <authors>
    <author>23128102</author>
    <author>Hans Anton Bj?rndalen</author>
  </authors>
  <commentList>
    <comment ref="D33" authorId="0">
      <text>
        <r>
          <rPr>
            <b/>
            <sz val="9"/>
            <rFont val="Tahoma"/>
            <family val="2"/>
          </rPr>
          <t>Gikk, ankel fortuing</t>
        </r>
      </text>
    </comment>
    <comment ref="L26" authorId="1">
      <text>
        <r>
          <rPr>
            <b/>
            <sz val="9"/>
            <rFont val="Tahoma"/>
            <family val="2"/>
          </rPr>
          <t>Gjennomført 12.08.12
Pga YS i sept</t>
        </r>
      </text>
    </comment>
    <comment ref="AF4" authorId="1">
      <text>
        <r>
          <rPr>
            <b/>
            <sz val="9"/>
            <rFont val="Tahoma"/>
            <family val="2"/>
          </rPr>
          <t xml:space="preserve">Oeb`s motbakkeløp
Gode forhold
</t>
        </r>
      </text>
    </comment>
    <comment ref="AE4" authorId="1">
      <text>
        <r>
          <rPr>
            <b/>
            <sz val="9"/>
            <rFont val="Tahoma"/>
            <family val="2"/>
          </rPr>
          <t>Varmt, tørt og 25 grader</t>
        </r>
      </text>
    </comment>
    <comment ref="AD4" authorId="1">
      <text>
        <r>
          <rPr>
            <b/>
            <sz val="9"/>
            <rFont val="Tahoma"/>
            <family val="2"/>
          </rPr>
          <t>Mista notatene</t>
        </r>
      </text>
    </comment>
    <comment ref="Z4" authorId="1">
      <text>
        <r>
          <rPr>
            <b/>
            <sz val="9"/>
            <rFont val="Tahoma"/>
            <family val="2"/>
          </rPr>
          <t>Vått
oppholdsvær
16-18 grader
Høy luftfuktighet</t>
        </r>
      </text>
    </comment>
    <comment ref="Y4" authorId="1">
      <text>
        <r>
          <rPr>
            <b/>
            <sz val="9"/>
            <rFont val="Tahoma"/>
            <family val="2"/>
          </rPr>
          <t>Perfekte forhold
Tørt og fin
20-22 grader</t>
        </r>
      </text>
    </comment>
    <comment ref="X4" authorId="1">
      <text>
        <r>
          <rPr>
            <b/>
            <sz val="9"/>
            <rFont val="Tahoma"/>
            <family val="2"/>
          </rPr>
          <t>Fint vær, veldig vått og sleipt føre pga mye løv</t>
        </r>
      </text>
    </comment>
    <comment ref="W4" authorId="1">
      <text>
        <r>
          <rPr>
            <b/>
            <sz val="9"/>
            <rFont val="Tahoma"/>
            <family val="2"/>
          </rPr>
          <t>Tørre fine forhold.
Høy luftfuktighet
10-11 grader</t>
        </r>
      </text>
    </comment>
    <comment ref="V4" authorId="1">
      <text>
        <r>
          <rPr>
            <b/>
            <sz val="9"/>
            <rFont val="Tahoma"/>
            <family val="2"/>
          </rPr>
          <t>Sikkelig våt, rennende vann første halvdel av løypa.</t>
        </r>
      </text>
    </comment>
    <comment ref="N4" authorId="1">
      <text>
        <r>
          <rPr>
            <b/>
            <sz val="9"/>
            <rFont val="Tahoma"/>
            <family val="2"/>
          </rPr>
          <t>Tørt
Sol
20-25 grader</t>
        </r>
      </text>
    </comment>
    <comment ref="I4" authorId="1">
      <text>
        <r>
          <rPr>
            <b/>
            <sz val="9"/>
            <rFont val="Tahoma"/>
            <family val="2"/>
          </rPr>
          <t>Oppholdsvær
5-7 grader
Noe vått, men ok</t>
        </r>
      </text>
    </comment>
    <comment ref="E4" authorId="0">
      <text>
        <r>
          <rPr>
            <b/>
            <sz val="9"/>
            <rFont val="Tahoma"/>
            <family val="2"/>
          </rPr>
          <t>Bløtt og vått. Opphold. 13-15 grader.</t>
        </r>
      </text>
    </comment>
    <comment ref="D4" authorId="0">
      <text>
        <r>
          <rPr>
            <b/>
            <sz val="9"/>
            <rFont val="Tahoma"/>
            <family val="2"/>
          </rPr>
          <t xml:space="preserve">Vått og rått. Megt bløtt underlag. </t>
        </r>
      </text>
    </comment>
    <comment ref="AH4" authorId="1">
      <text>
        <r>
          <rPr>
            <b/>
            <sz val="9"/>
            <rFont val="Tahoma"/>
            <family val="2"/>
          </rPr>
          <t>Oppholdsvær 18 grader. Fuktig i bakken</t>
        </r>
      </text>
    </comment>
    <comment ref="AI4" authorId="1">
      <text>
        <r>
          <rPr>
            <b/>
            <sz val="9"/>
            <rFont val="Tahoma"/>
            <family val="2"/>
          </rPr>
          <t>Tørt, noen våt enkelte steder. 20-25 grader</t>
        </r>
      </text>
    </comment>
    <comment ref="AJ4" authorId="1">
      <text>
        <r>
          <rPr>
            <b/>
            <sz val="9"/>
            <rFont val="Tahoma"/>
            <family val="2"/>
          </rPr>
          <t>Vått og sleipt. Start kl 17:00</t>
        </r>
      </text>
    </comment>
  </commentList>
</comments>
</file>

<file path=xl/comments5.xml><?xml version="1.0" encoding="utf-8"?>
<comments xmlns="http://schemas.openxmlformats.org/spreadsheetml/2006/main">
  <authors>
    <author>Hans Anton Bj?rndalen</author>
  </authors>
  <commentList>
    <comment ref="F158" authorId="0">
      <text>
        <r>
          <rPr>
            <b/>
            <sz val="9"/>
            <rFont val="Tahoma"/>
            <family val="2"/>
          </rPr>
          <t>mangler 10 skudd</t>
        </r>
      </text>
    </comment>
    <comment ref="E179" authorId="0">
      <text>
        <r>
          <rPr>
            <b/>
            <sz val="9"/>
            <rFont val="Tahoma"/>
            <family val="2"/>
          </rPr>
          <t>40 skudd</t>
        </r>
      </text>
    </comment>
    <comment ref="G52" authorId="0">
      <text>
        <r>
          <rPr>
            <b/>
            <sz val="9"/>
            <rFont val="Tahoma"/>
            <family val="2"/>
          </rPr>
          <t>mangler 5 skudd</t>
        </r>
      </text>
    </comment>
  </commentList>
</comments>
</file>

<file path=xl/comments6.xml><?xml version="1.0" encoding="utf-8"?>
<comments xmlns="http://schemas.openxmlformats.org/spreadsheetml/2006/main">
  <authors>
    <author>Hans Anton Bj?rndalen</author>
  </authors>
  <commentList>
    <comment ref="M3" authorId="0">
      <text>
        <r>
          <rPr>
            <b/>
            <sz val="9"/>
            <rFont val="Tahoma"/>
            <family val="2"/>
          </rPr>
          <t>Vindstille
Oppholdsvær
10-11 grader
Tidspress 40/35 (40) sek</t>
        </r>
      </text>
    </comment>
  </commentList>
</comments>
</file>

<file path=xl/sharedStrings.xml><?xml version="1.0" encoding="utf-8"?>
<sst xmlns="http://schemas.openxmlformats.org/spreadsheetml/2006/main" count="2436" uniqueCount="944">
  <si>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</si>
  <si>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</si>
  <si>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</si>
  <si>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</si>
  <si>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</si>
  <si>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</si>
  <si>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</si>
  <si>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</si>
  <si>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</si>
  <si>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</si>
  <si>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</si>
  <si>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</si>
  <si>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</si>
  <si>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</si>
  <si>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</si>
  <si>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</si>
  <si>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</si>
  <si>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</si>
  <si>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</si>
  <si>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</si>
  <si>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</si>
  <si>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</si>
  <si>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</si>
  <si>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</si>
  <si>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</si>
  <si>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</si>
  <si>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</si>
  <si>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</si>
  <si>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</si>
  <si>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</si>
  <si>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</si>
  <si>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</si>
  <si>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</si>
  <si>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</si>
  <si>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</si>
  <si>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</si>
  <si>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</si>
  <si>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</si>
  <si>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</si>
  <si>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</si>
  <si>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</si>
  <si>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</si>
  <si>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</si>
  <si>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</si>
  <si>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</si>
  <si>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</si>
  <si>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</si>
  <si>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</si>
  <si>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</si>
  <si>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</si>
  <si>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</si>
  <si>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</si>
  <si>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</si>
  <si>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</si>
  <si>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</si>
  <si>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</si>
  <si>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</si>
  <si>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</si>
  <si>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</si>
  <si>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</si>
  <si>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</si>
  <si>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</si>
  <si>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</si>
  <si>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</si>
  <si>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</si>
  <si>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</si>
  <si>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</si>
  <si>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</si>
  <si>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</si>
  <si>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</si>
  <si>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</si>
  <si>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</si>
  <si>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</si>
  <si>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</si>
  <si>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</si>
  <si>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</si>
  <si>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</si>
  <si>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</si>
  <si>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</si>
  <si>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</si>
  <si>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</si>
  <si>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</si>
  <si>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</si>
  <si>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</si>
  <si>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</si>
  <si>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</si>
  <si>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</si>
  <si>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</si>
  <si>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</si>
  <si>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</si>
  <si>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</si>
  <si>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</si>
  <si>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</si>
  <si>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</si>
  <si>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</si>
  <si>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</si>
  <si>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</si>
  <si>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</si>
  <si>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</si>
  <si>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</si>
  <si>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</si>
  <si>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</si>
  <si>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</si>
  <si>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</si>
  <si>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</si>
  <si>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</si>
  <si>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</si>
  <si>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</si>
  <si>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</si>
  <si>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</si>
  <si>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</si>
  <si>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</si>
  <si>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Gjennomført</t>
  </si>
  <si>
    <t>Plan</t>
  </si>
  <si>
    <t>Aug</t>
  </si>
  <si>
    <t>Sept</t>
  </si>
  <si>
    <t>Okt</t>
  </si>
  <si>
    <t>Nov</t>
  </si>
  <si>
    <t>Des</t>
  </si>
  <si>
    <t>Jan</t>
  </si>
  <si>
    <t>Feb</t>
  </si>
  <si>
    <t>Apr</t>
  </si>
  <si>
    <t>Totalt</t>
  </si>
  <si>
    <t>Skøyting</t>
  </si>
  <si>
    <t>Klassisk</t>
  </si>
  <si>
    <t>Løp/skigang</t>
  </si>
  <si>
    <t>Sykkel</t>
  </si>
  <si>
    <t>Hviledag</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</si>
  <si>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</si>
  <si>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</si>
  <si>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</si>
  <si>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</si>
  <si>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</si>
  <si>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</si>
  <si>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</si>
  <si>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</si>
  <si>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</si>
  <si>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</si>
  <si>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</si>
  <si>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</si>
  <si>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</si>
  <si>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</si>
  <si>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</si>
  <si>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</si>
  <si>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</si>
  <si>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</si>
  <si>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</si>
  <si>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</si>
  <si>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</si>
  <si>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</si>
  <si>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</si>
  <si>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</si>
  <si>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</si>
  <si>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</si>
  <si>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</si>
  <si>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</si>
  <si>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</si>
  <si>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</si>
  <si>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</si>
  <si>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</si>
  <si>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</si>
  <si>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</si>
  <si>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</si>
  <si>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</si>
  <si>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</si>
  <si>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</si>
  <si>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</si>
  <si>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</si>
  <si>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</si>
  <si>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</si>
  <si>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</si>
  <si>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</si>
  <si>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</si>
  <si>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</si>
  <si>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</si>
  <si>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</si>
  <si>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</si>
  <si>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</si>
  <si>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</si>
  <si>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</si>
  <si>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</si>
  <si>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</si>
  <si>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</si>
  <si>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</si>
  <si>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</si>
  <si>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</si>
  <si>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</si>
  <si>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</si>
  <si>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</si>
  <si>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</si>
  <si>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</si>
  <si>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</si>
  <si>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</si>
  <si>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</si>
  <si>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</si>
  <si>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</si>
  <si>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</si>
  <si>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</si>
  <si>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</si>
  <si>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</si>
  <si>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</si>
  <si>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</si>
  <si>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</si>
  <si>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</si>
  <si>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</si>
  <si>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</si>
  <si>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</si>
  <si>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</si>
  <si>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</si>
  <si>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</si>
  <si>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</si>
  <si>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</si>
  <si>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</si>
  <si>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</si>
  <si>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</si>
  <si>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</si>
  <si>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</si>
  <si>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</si>
  <si>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</si>
  <si>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</si>
  <si>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</si>
  <si>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</si>
  <si>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</si>
  <si>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</si>
  <si>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</si>
  <si>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</si>
  <si>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</si>
  <si>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</si>
  <si>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</si>
  <si>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</si>
  <si>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</si>
  <si>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</si>
  <si>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</si>
  <si>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</si>
  <si>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</si>
  <si>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</si>
  <si>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</si>
  <si>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</si>
  <si>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</si>
  <si>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</si>
  <si>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</si>
  <si>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</si>
  <si>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</si>
  <si>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</si>
  <si>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</si>
  <si>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</si>
  <si>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</si>
  <si>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</si>
  <si>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</si>
  <si>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</si>
  <si>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</si>
  <si>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</si>
  <si>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2</t>
  </si>
  <si>
    <t>Juleferie 23</t>
  </si>
  <si>
    <t>Juleferie 24</t>
  </si>
  <si>
    <t>Juleferie 25</t>
  </si>
  <si>
    <t>Juleferie 26</t>
  </si>
  <si>
    <t>Juleferie 27</t>
  </si>
  <si>
    <t>Juleferie 28</t>
  </si>
  <si>
    <t>Juleferie 29</t>
  </si>
  <si>
    <t>Juleferie 30</t>
  </si>
  <si>
    <t>Juleferie 31</t>
  </si>
  <si>
    <t>Juleferie 1</t>
  </si>
  <si>
    <t>Juleferie 2</t>
  </si>
  <si>
    <t>Vinterferie 28</t>
  </si>
  <si>
    <t>SUM</t>
  </si>
  <si>
    <t>Basis/ferie</t>
  </si>
  <si>
    <t xml:space="preserve">Frida </t>
  </si>
  <si>
    <t>Krisstoffer</t>
  </si>
  <si>
    <t>Molberg</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</si>
  <si>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</si>
  <si>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</si>
  <si>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</si>
  <si>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</si>
  <si>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</si>
  <si>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</si>
  <si>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</si>
  <si>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</si>
  <si>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</si>
  <si>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</si>
  <si>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</si>
  <si>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</si>
  <si>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</si>
  <si>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</si>
  <si>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</si>
  <si>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</si>
  <si>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</si>
  <si>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</si>
  <si>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</si>
  <si>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</si>
  <si>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</si>
  <si>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</si>
  <si>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</si>
  <si>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</si>
  <si>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</si>
  <si>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</si>
  <si>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</si>
  <si>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</si>
  <si>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</si>
  <si>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</si>
  <si>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</si>
  <si>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</si>
  <si>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</si>
  <si>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</si>
  <si>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</si>
  <si>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</si>
  <si>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</si>
  <si>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</si>
  <si>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</si>
  <si>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</si>
  <si>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</si>
  <si>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</si>
  <si>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</si>
  <si>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</si>
  <si>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</si>
  <si>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</si>
  <si>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</si>
  <si>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</si>
  <si>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</si>
  <si>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</si>
  <si>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</si>
  <si>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</si>
  <si>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</si>
  <si>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</si>
  <si>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</si>
  <si>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</si>
  <si>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</si>
  <si>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</si>
  <si>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</si>
  <si>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</si>
  <si>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</si>
  <si>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</si>
  <si>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</si>
  <si>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</si>
  <si>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</si>
  <si>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</si>
  <si>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</si>
  <si>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</si>
  <si>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</si>
  <si>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</si>
  <si>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</si>
  <si>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</si>
  <si>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</si>
  <si>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</si>
  <si>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</si>
  <si>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</si>
  <si>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</si>
  <si>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</si>
  <si>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</si>
  <si>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</si>
  <si>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</si>
  <si>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</si>
  <si>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</si>
  <si>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</si>
  <si>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</si>
  <si>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</si>
  <si>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</si>
  <si>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</si>
  <si>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</si>
  <si>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</si>
  <si>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</si>
  <si>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</si>
  <si>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</si>
  <si>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</si>
  <si>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</si>
  <si>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</si>
  <si>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</si>
  <si>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</si>
  <si>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</si>
  <si>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</si>
  <si>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</si>
  <si>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</si>
  <si>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</si>
  <si>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</si>
  <si>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</si>
  <si>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</si>
  <si>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</si>
  <si>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</si>
  <si>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</si>
  <si>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</si>
  <si>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</si>
  <si>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</si>
  <si>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</si>
  <si>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</si>
  <si>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</si>
  <si>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</si>
  <si>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</si>
  <si>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</si>
  <si>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</si>
  <si>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Kristoffer</t>
  </si>
  <si>
    <t>Sommer</t>
  </si>
  <si>
    <t>Sander</t>
  </si>
  <si>
    <t>Bergsrud</t>
  </si>
  <si>
    <t xml:space="preserve">Jan  </t>
  </si>
  <si>
    <t>Eriksen</t>
  </si>
  <si>
    <t>Gard Reier</t>
  </si>
  <si>
    <t>Alexander</t>
  </si>
  <si>
    <t>Engebretsen</t>
  </si>
  <si>
    <t>Sigrid Bredde</t>
  </si>
  <si>
    <t>Vig</t>
  </si>
  <si>
    <t>Marwe 6</t>
  </si>
  <si>
    <t xml:space="preserve">Kristiane </t>
  </si>
  <si>
    <t>Gard</t>
  </si>
  <si>
    <t>Magnus</t>
  </si>
  <si>
    <t>Eskild</t>
  </si>
  <si>
    <t>Stina</t>
  </si>
  <si>
    <t>Reistad Varsla</t>
  </si>
  <si>
    <t>Skiøkt</t>
  </si>
  <si>
    <t>Roar</t>
  </si>
  <si>
    <t>Hovde?</t>
  </si>
  <si>
    <t>Besseberg</t>
  </si>
  <si>
    <t>Andreas</t>
  </si>
  <si>
    <t>http://www.modumfik.no/</t>
  </si>
  <si>
    <t>Drømmemål</t>
  </si>
  <si>
    <t>Resultatmål</t>
  </si>
  <si>
    <t>Treffprosent konk</t>
  </si>
  <si>
    <t>Standplass tid konk</t>
  </si>
  <si>
    <t>NSSF 1</t>
  </si>
  <si>
    <t>4-6</t>
  </si>
  <si>
    <t>6-8</t>
  </si>
  <si>
    <t>8-10</t>
  </si>
  <si>
    <t>9-11</t>
  </si>
  <si>
    <t>10-12</t>
  </si>
  <si>
    <t>92-106</t>
  </si>
  <si>
    <t>Antall Hardøkter</t>
  </si>
  <si>
    <t>Inkl. Hard komb</t>
  </si>
  <si>
    <t>Ester</t>
  </si>
  <si>
    <t>Nes</t>
  </si>
  <si>
    <t>Sivert</t>
  </si>
  <si>
    <t>Anstein</t>
  </si>
  <si>
    <t>DNF</t>
  </si>
  <si>
    <t xml:space="preserve">Ane </t>
  </si>
  <si>
    <t>Baugerød</t>
  </si>
  <si>
    <t>Emil Tangerud</t>
  </si>
  <si>
    <t>Swenor 2?</t>
  </si>
  <si>
    <t>Aleksander</t>
  </si>
  <si>
    <t>Engebredtsen</t>
  </si>
  <si>
    <t xml:space="preserve">Bendit Liatoppen Staffet </t>
  </si>
  <si>
    <t>Testløp/Hard treningsuke</t>
  </si>
  <si>
    <t>Intervall/hard økter/Moderat treningsuke</t>
  </si>
  <si>
    <t>Langkjøring/Egentrening/Hvile/lett treningsuke</t>
  </si>
  <si>
    <t>Andre</t>
  </si>
  <si>
    <t>Dantoni</t>
  </si>
  <si>
    <t>Niri</t>
  </si>
  <si>
    <t>Berget</t>
  </si>
  <si>
    <t>Jonas</t>
  </si>
  <si>
    <t>Nordal</t>
  </si>
  <si>
    <t>Sindre</t>
  </si>
  <si>
    <t>Anderssen</t>
  </si>
  <si>
    <t>Moholt</t>
  </si>
  <si>
    <t>Troy</t>
  </si>
  <si>
    <t>Roger</t>
  </si>
  <si>
    <t>Knutsen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</si>
  <si>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</si>
  <si>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</si>
  <si>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</si>
  <si>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</si>
  <si>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</si>
  <si>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</si>
  <si>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</si>
  <si>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</si>
  <si>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</si>
  <si>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</si>
  <si>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</si>
  <si>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</si>
  <si>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</si>
  <si>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</si>
  <si>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</si>
  <si>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Langtur m/tekniske arb.oppg</t>
  </si>
  <si>
    <t>30/30</t>
  </si>
  <si>
    <t>% treff L</t>
  </si>
  <si>
    <t>tid</t>
  </si>
  <si>
    <t>L: 53 L: 70</t>
  </si>
  <si>
    <t>L: 36 L: 41</t>
  </si>
  <si>
    <t>L: 40 L: 57</t>
  </si>
  <si>
    <t>L: 34 L: 36</t>
  </si>
  <si>
    <t>L: 87 L: 80</t>
  </si>
  <si>
    <t>L: 23 L:26</t>
  </si>
  <si>
    <t>L: 67, L: 53</t>
  </si>
  <si>
    <t>L:38,8 L:49</t>
  </si>
  <si>
    <r>
      <t xml:space="preserve">Toppidrettseleven på Rosthaug VG 1-3 2015-16. </t>
    </r>
    <r>
      <rPr>
        <b/>
        <sz val="28"/>
        <color indexed="10"/>
        <rFont val="Calibri"/>
        <family val="2"/>
      </rPr>
      <t>Stor treningsbelastning!</t>
    </r>
  </si>
  <si>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</si>
  <si>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</si>
  <si>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</si>
  <si>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t>15/16</t>
  </si>
  <si>
    <t>NSSF Arbeidskrav</t>
  </si>
  <si>
    <t>17/18</t>
  </si>
  <si>
    <t>19/20</t>
  </si>
  <si>
    <t>21/22</t>
  </si>
  <si>
    <t>23+</t>
  </si>
  <si>
    <t>Vivi</t>
  </si>
  <si>
    <t>Trym</t>
  </si>
  <si>
    <t>Blegeberg</t>
  </si>
  <si>
    <t>T. Bolstad</t>
  </si>
  <si>
    <t>Swenor2</t>
  </si>
  <si>
    <t>Hedda Thoresen Bolstad</t>
  </si>
  <si>
    <t>skigo</t>
  </si>
  <si>
    <t>Herman</t>
  </si>
  <si>
    <t>Riber</t>
  </si>
  <si>
    <t>marwe 0</t>
  </si>
  <si>
    <t>04.09:15</t>
  </si>
  <si>
    <t>Snitt per test</t>
  </si>
  <si>
    <t>Snitt per år</t>
  </si>
  <si>
    <t xml:space="preserve">Karoline </t>
  </si>
  <si>
    <t xml:space="preserve">Herman </t>
  </si>
  <si>
    <t>Malin</t>
  </si>
  <si>
    <t>Bødal</t>
  </si>
  <si>
    <t>Hard komb reg.</t>
  </si>
  <si>
    <t xml:space="preserve">Andre </t>
  </si>
  <si>
    <t>T. Andersen</t>
  </si>
  <si>
    <t>Tangerud Viken</t>
  </si>
  <si>
    <t>Olafbye</t>
  </si>
  <si>
    <t>Bolstad</t>
  </si>
  <si>
    <t xml:space="preserve">Eskild </t>
  </si>
  <si>
    <t xml:space="preserve">Jonas </t>
  </si>
  <si>
    <t>Børdalen</t>
  </si>
  <si>
    <t>Hartz Bråten</t>
  </si>
  <si>
    <t>Elisabeth</t>
  </si>
  <si>
    <t>Erland</t>
  </si>
  <si>
    <t>ANTALL TREFF (Høy-lav)</t>
  </si>
  <si>
    <t>Antall serier</t>
  </si>
  <si>
    <t>Antall Skudd</t>
  </si>
  <si>
    <t>CGB</t>
  </si>
  <si>
    <t>Christian Georg Bache</t>
  </si>
  <si>
    <t xml:space="preserve">Øyvind Wiiger </t>
  </si>
  <si>
    <t>ØW</t>
  </si>
  <si>
    <t>Felles Langtur, følg med på Facebook felles</t>
  </si>
  <si>
    <t>Bache</t>
  </si>
  <si>
    <t>Anne Hege</t>
  </si>
  <si>
    <t>Holm Bjørndalen</t>
  </si>
  <si>
    <t>TREFFPROSENT TABELL</t>
  </si>
  <si>
    <t>Stokke</t>
  </si>
  <si>
    <t xml:space="preserve">Truls </t>
  </si>
  <si>
    <t>Brattvold</t>
  </si>
  <si>
    <t>Swenor</t>
  </si>
  <si>
    <t>Agnes</t>
  </si>
  <si>
    <t>Longfjeld</t>
  </si>
  <si>
    <t xml:space="preserve">Tuva </t>
  </si>
  <si>
    <t>Høstferie 4</t>
  </si>
  <si>
    <t>Høstferie 3</t>
  </si>
  <si>
    <t xml:space="preserve">Vegar </t>
  </si>
  <si>
    <t>Øverli Berg</t>
  </si>
  <si>
    <t>Lillemoen (16.08.16)</t>
  </si>
  <si>
    <t>Vegard Øverli</t>
  </si>
  <si>
    <t>Berg (16.08.16)</t>
  </si>
  <si>
    <t>Stokke (16.08.16)</t>
  </si>
  <si>
    <t>Berg</t>
  </si>
  <si>
    <t>Vegard Ø.</t>
  </si>
  <si>
    <t>Myhrer</t>
  </si>
  <si>
    <t>Johanna</t>
  </si>
  <si>
    <t xml:space="preserve">Mathilde </t>
  </si>
  <si>
    <t>Hjemreise</t>
  </si>
  <si>
    <t>Skiskytterfestival Bjerke</t>
  </si>
  <si>
    <t>2015-16</t>
  </si>
  <si>
    <t>Uke 40</t>
  </si>
  <si>
    <t>Jørn Are</t>
  </si>
  <si>
    <t>Odd</t>
  </si>
  <si>
    <t>Aslak</t>
  </si>
  <si>
    <t>Bjørndalen Mathisen</t>
  </si>
  <si>
    <t>Ligg treff</t>
  </si>
  <si>
    <t>Treff%</t>
  </si>
  <si>
    <t>Stå treff</t>
  </si>
  <si>
    <t xml:space="preserve">Sander </t>
  </si>
  <si>
    <t>Troj</t>
  </si>
  <si>
    <t>Skibrekk</t>
  </si>
  <si>
    <t xml:space="preserve">Hedda </t>
  </si>
  <si>
    <t xml:space="preserve">Ola </t>
  </si>
  <si>
    <t>Olafsbye</t>
  </si>
  <si>
    <t>Vegar Ø.</t>
  </si>
  <si>
    <t>Emil T.</t>
  </si>
  <si>
    <t xml:space="preserve">Vegar  </t>
  </si>
  <si>
    <t xml:space="preserve">Eivind </t>
  </si>
  <si>
    <t>1-2</t>
  </si>
  <si>
    <t>2-3</t>
  </si>
  <si>
    <t>3-4</t>
  </si>
  <si>
    <t>4-5</t>
  </si>
  <si>
    <t>5-6</t>
  </si>
  <si>
    <t>40-52</t>
  </si>
  <si>
    <t>Antall timer</t>
  </si>
  <si>
    <t>Skudd H.K./konk</t>
  </si>
  <si>
    <t>Basis skyting</t>
  </si>
  <si>
    <t>HT/TT</t>
  </si>
  <si>
    <t>Styrke
Spenst/hHurtighet</t>
  </si>
  <si>
    <t>Div Annet</t>
  </si>
  <si>
    <t>4-5%</t>
  </si>
  <si>
    <t>&gt;80%</t>
  </si>
  <si>
    <t>5-7%</t>
  </si>
  <si>
    <t>8-10%</t>
  </si>
  <si>
    <t>9-11%</t>
  </si>
  <si>
    <t>10-12%</t>
  </si>
  <si>
    <t>&gt;85%</t>
  </si>
  <si>
    <t>&gt;75%</t>
  </si>
  <si>
    <t>6-8%</t>
  </si>
  <si>
    <t>7-9%</t>
  </si>
  <si>
    <t>8-12%</t>
  </si>
  <si>
    <t>Test uke fysisk</t>
  </si>
  <si>
    <t>Bevegelsesformfordeling i prosent</t>
  </si>
  <si>
    <t>Intensitetsfordeling i prosent</t>
  </si>
  <si>
    <t>Aktiv avkoblingsperiode</t>
  </si>
  <si>
    <t>Konkurranseperiode</t>
  </si>
  <si>
    <t>Konkurranseforberedeneperiode</t>
  </si>
  <si>
    <t>Ressursperiode</t>
  </si>
  <si>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</si>
  <si>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(Tilvenning,-) Ressursperiode</t>
  </si>
  <si>
    <t>Målsetninger</t>
  </si>
  <si>
    <t>Nøkkeltall</t>
  </si>
  <si>
    <t>Utviklingsmål:</t>
  </si>
  <si>
    <t>Resultatmål:</t>
  </si>
  <si>
    <t>1).</t>
  </si>
  <si>
    <t>2).</t>
  </si>
  <si>
    <t>Avvik -</t>
  </si>
  <si>
    <t>Avvik +</t>
  </si>
  <si>
    <t>Team SKIGUARD 2017-18
Årsplan for: 
Klasse:</t>
  </si>
  <si>
    <t>Hardt</t>
  </si>
  <si>
    <t>Antall</t>
  </si>
  <si>
    <t>HK</t>
  </si>
  <si>
    <t>Tilvenning</t>
  </si>
  <si>
    <t>Treningsmål</t>
  </si>
  <si>
    <t>*
*
*</t>
  </si>
  <si>
    <t>Treningsfokus</t>
  </si>
  <si>
    <t>Konkurranser</t>
  </si>
  <si>
    <t>Samlinger</t>
  </si>
  <si>
    <t>Tester</t>
  </si>
  <si>
    <t>Helsesjekk</t>
  </si>
  <si>
    <t>Treningstall</t>
  </si>
  <si>
    <t>* Kollen 26-28
*
*</t>
  </si>
  <si>
    <t>* 40/40
*
*</t>
  </si>
  <si>
    <t>* Blodprøve
*
*</t>
  </si>
  <si>
    <t>* Utvikle spenst/hurtighet/styrke
*
*</t>
  </si>
  <si>
    <t>* Komme i gang med sesongen
* Innarbeide gode rutiner
*</t>
  </si>
  <si>
    <t>Konkurranseforb. periode</t>
  </si>
  <si>
    <t>Konkurranse periode</t>
  </si>
  <si>
    <t>Aktiv A.</t>
  </si>
  <si>
    <t>* Dokka opp
* 
*</t>
  </si>
  <si>
    <t>Braathen</t>
  </si>
  <si>
    <t>Stilling</t>
  </si>
  <si>
    <t>Pust/rytme</t>
  </si>
  <si>
    <t>Sikte</t>
  </si>
  <si>
    <t>Avtrekk</t>
  </si>
  <si>
    <t>BlinkFestivalen</t>
  </si>
  <si>
    <t>Braathen Hartz</t>
  </si>
  <si>
    <t xml:space="preserve">Trym </t>
  </si>
  <si>
    <t>B. Skibrekk</t>
  </si>
  <si>
    <t xml:space="preserve">Felles Langtur, følg med på Facebook. </t>
  </si>
  <si>
    <t>Haugen</t>
  </si>
  <si>
    <t>Håvard</t>
  </si>
  <si>
    <t>Tuva</t>
  </si>
  <si>
    <t>Ann-Margritt</t>
  </si>
  <si>
    <t>Tarjei</t>
  </si>
  <si>
    <t>Ann Margritt</t>
  </si>
  <si>
    <t>Samuelsen</t>
  </si>
  <si>
    <t xml:space="preserve">Romjulsrenn Svene, Langrenn. </t>
  </si>
  <si>
    <t>Fossen</t>
  </si>
  <si>
    <t>An-Margritt</t>
  </si>
  <si>
    <t>24.14.</t>
  </si>
  <si>
    <t>Kvalfoss-sprinten. Off. Trening?</t>
  </si>
  <si>
    <t>Bendit Liatoppen Sprint</t>
  </si>
  <si>
    <t>Bendit Liatoppen Normal/fellesstart</t>
  </si>
  <si>
    <t>Team SKIGUARD avslutning, sponsor renn,skikurs,smørekurs???team konkurranser :)</t>
  </si>
  <si>
    <t xml:space="preserve">Elisabeth </t>
  </si>
  <si>
    <t>Blegberg</t>
  </si>
  <si>
    <t xml:space="preserve">Vetle </t>
  </si>
  <si>
    <t>Skinnarland</t>
  </si>
  <si>
    <t>varierende vind, 6-8knepps vind.</t>
  </si>
  <si>
    <t>Holmenkollen, 3-4 kneppsvind</t>
  </si>
  <si>
    <t xml:space="preserve">Troy </t>
  </si>
  <si>
    <t>Arbeidskrav 30/30</t>
  </si>
  <si>
    <t>Poeng Ligg</t>
  </si>
  <si>
    <t>Poeng Stå</t>
  </si>
  <si>
    <t>Forventet treff%</t>
  </si>
  <si>
    <t>Edvardsen</t>
  </si>
  <si>
    <t>Thorstein</t>
  </si>
  <si>
    <t>Wigestad</t>
  </si>
  <si>
    <t>Nora</t>
  </si>
  <si>
    <t>Tonje</t>
  </si>
  <si>
    <t>Tveiten</t>
  </si>
  <si>
    <t>Thomasen</t>
  </si>
  <si>
    <t>Aasand</t>
  </si>
  <si>
    <t>SB1 Cup/NC sr., Geilo</t>
  </si>
  <si>
    <t xml:space="preserve">TeamSKIGUARD Geilo </t>
  </si>
  <si>
    <t>Hard komb skate/løp kl 10:00. Eikvang</t>
  </si>
  <si>
    <t xml:space="preserve">Still Klokka! Felles Langtur, følg med på Facebook. </t>
  </si>
  <si>
    <t>I-(3)4/5 Skøyting Hardkomb (Helhet). Eikvang kl 10:00 CGB</t>
  </si>
  <si>
    <t xml:space="preserve">Team SKIGUARD Hafjell </t>
  </si>
  <si>
    <t xml:space="preserve">Erland </t>
  </si>
  <si>
    <t>K. Vikersund</t>
  </si>
  <si>
    <t>Stein Ådne</t>
  </si>
  <si>
    <t>Bergan</t>
  </si>
  <si>
    <t>Jens</t>
  </si>
  <si>
    <t>Schjerven</t>
  </si>
  <si>
    <t>Geir</t>
  </si>
  <si>
    <t>Thommasen</t>
  </si>
  <si>
    <t>Resvoll Holm</t>
  </si>
  <si>
    <t>Røste Thommasen</t>
  </si>
  <si>
    <t>Kaspar</t>
  </si>
  <si>
    <t>Moenaar</t>
  </si>
  <si>
    <t>Præsterud</t>
  </si>
  <si>
    <t>Noah</t>
  </si>
  <si>
    <t>Rosenlund Samuelsen</t>
  </si>
  <si>
    <t>Henrik</t>
  </si>
  <si>
    <t>Sverre</t>
  </si>
  <si>
    <t>Vår Emilie</t>
  </si>
  <si>
    <t>Skikstein</t>
  </si>
  <si>
    <t>David</t>
  </si>
  <si>
    <t>Høgmoen</t>
  </si>
  <si>
    <t>Truks</t>
  </si>
  <si>
    <t>Bekkestad</t>
  </si>
  <si>
    <t>Thea</t>
  </si>
  <si>
    <t>Team SKIGUARD, internat samling</t>
  </si>
  <si>
    <t>LK skøyting m/teknikk. Statuen kl 18:00. HAB</t>
  </si>
  <si>
    <t>Testløp Stærkabyåsen.Oppmøte Statuen kl 18:00. HAB</t>
  </si>
  <si>
    <t>Holmenkollen,0-4 knepp. Sol</t>
  </si>
  <si>
    <t xml:space="preserve">30/30 Presisjonstest </t>
  </si>
  <si>
    <t>Ø. Berg</t>
  </si>
  <si>
    <t>T. Viken</t>
  </si>
  <si>
    <t>Hartz</t>
  </si>
  <si>
    <t>Arnegaard</t>
  </si>
  <si>
    <t>Mûller</t>
  </si>
  <si>
    <t>Thomassen</t>
  </si>
  <si>
    <t xml:space="preserve">Sunniva </t>
  </si>
  <si>
    <t xml:space="preserve">Håkon </t>
  </si>
  <si>
    <t xml:space="preserve">Sivert </t>
  </si>
  <si>
    <t xml:space="preserve">Mattis </t>
  </si>
  <si>
    <t xml:space="preserve">Aslak </t>
  </si>
  <si>
    <t xml:space="preserve">Gaute </t>
  </si>
  <si>
    <t xml:space="preserve">Vegard </t>
  </si>
  <si>
    <t>Sum</t>
  </si>
  <si>
    <t>Presterud</t>
  </si>
  <si>
    <t>Fredrik</t>
  </si>
  <si>
    <t>Noha</t>
  </si>
  <si>
    <t>Erika</t>
  </si>
  <si>
    <t>Simostranda, Gode forhold?</t>
  </si>
  <si>
    <t>Mattis Müller</t>
  </si>
  <si>
    <t>Steinat</t>
  </si>
  <si>
    <t>An-Magritt</t>
  </si>
  <si>
    <t>IDT2</t>
  </si>
  <si>
    <t>Sofia</t>
  </si>
  <si>
    <t xml:space="preserve">Martine </t>
  </si>
  <si>
    <t>Karianne</t>
  </si>
  <si>
    <t>Presisjonsnivå 2018</t>
  </si>
  <si>
    <t>Poeng Totalt</t>
  </si>
  <si>
    <t>Presisjonsnivå 2019</t>
  </si>
  <si>
    <t xml:space="preserve">RomjulsTestløp, fellesstart Simostranda kl 10:00. </t>
  </si>
  <si>
    <t>Martine</t>
  </si>
  <si>
    <t>Berghagen</t>
  </si>
  <si>
    <t>Bergan Berghagen</t>
  </si>
  <si>
    <t xml:space="preserve">Erik  </t>
  </si>
  <si>
    <t>Fragått</t>
  </si>
  <si>
    <t>COF utsatte d</t>
  </si>
  <si>
    <t>Kvalfoss-sprinten, sprint</t>
  </si>
  <si>
    <t>Kvalfoss-sprinten, normal</t>
  </si>
  <si>
    <t>59 grader Nord?/Felles Langtur, følg med på Facebook felles</t>
  </si>
  <si>
    <t>Dokka opp Trim kl 11:00. Konk: 12:30, Utgår?</t>
  </si>
  <si>
    <t>Siste skoledag VFK</t>
  </si>
  <si>
    <t>Løpetrening Furumo 18.30. Intervall. HAB/ØW</t>
  </si>
  <si>
    <t>Løpetrening Furumo 18.30. Intervall. COF/ØW</t>
  </si>
  <si>
    <t>LK skøyting m/teknikk. Statuen kl 18:00. COF</t>
  </si>
  <si>
    <t>Basisskyting  (pust/rytme) + spenst/hurtighet. Stadion kl 18:00. COF</t>
  </si>
  <si>
    <t>Skistein</t>
  </si>
  <si>
    <t>Simostranda, Gode forhold, 0-3 knepp, sol og oppholdsvær</t>
  </si>
  <si>
    <t>Testløp skøyting. Oppmøte statuen kl 18:00. COF</t>
  </si>
  <si>
    <t>Basisskyting (Test 30/30). Stadion kl 18:00. HAB</t>
  </si>
  <si>
    <t>Basisskyting (Stilling/drill). Stadion kl 18:00. HAB</t>
  </si>
  <si>
    <t xml:space="preserve">Standard Hard komb. Egentrening kl 10:00. </t>
  </si>
  <si>
    <t>Hardøkt løp el elghufs 2-5 min drag I4/5. Anbefalt fellestrening</t>
  </si>
  <si>
    <t xml:space="preserve">Hardøkt Norefjell 4-7min drag i3/4. Egentrening kl 11:00. </t>
  </si>
  <si>
    <t>Rustaden</t>
  </si>
  <si>
    <t>Tor Øyvind</t>
  </si>
  <si>
    <t>Lund</t>
  </si>
  <si>
    <t>Georg Knudsen</t>
  </si>
  <si>
    <t>Ficher 2</t>
  </si>
  <si>
    <t>Marwe 0/IDT2</t>
  </si>
  <si>
    <t>Skigo/IDT2</t>
  </si>
  <si>
    <t>Simostranda, overskyet og regn</t>
  </si>
  <si>
    <t>Standard Hard komb. Eikvang kl 10:00</t>
  </si>
  <si>
    <t>Hufs m/staver(4-2-2-3-3-4-4-3-2-1). Modumhallen kl 18:00. COF.</t>
  </si>
  <si>
    <t>Kretssamling Ål/Lampeland</t>
  </si>
  <si>
    <t>NC/mønstring/kretsrenn Lygna off.treningsdag</t>
  </si>
  <si>
    <t>NC/mønstring/kretsrenn Lygna, Sprint</t>
  </si>
  <si>
    <t>Swenor2/IDT2</t>
  </si>
  <si>
    <t>Alpina2</t>
  </si>
  <si>
    <t>DNS</t>
  </si>
  <si>
    <t>Presisjonsnivå 2020</t>
  </si>
  <si>
    <t>Langtur Åsen skate</t>
  </si>
  <si>
    <t>Vinterferie 1</t>
  </si>
  <si>
    <t>Vinterferie 2</t>
  </si>
  <si>
    <t>Vinterferie 3</t>
  </si>
  <si>
    <t>Testløp/Hardøkt m/skyting kl 11:00</t>
  </si>
  <si>
    <t>Total sum 2020-21:</t>
  </si>
  <si>
    <t>Kr. Himmelfartsdag/ Tyrifjorden rundt Racer. HAB</t>
  </si>
  <si>
    <t>Sykkel (Offroad). Oppmøte statuen kl 18:00. COF</t>
  </si>
  <si>
    <t>Kretssamling Svene G/J f. 08-09</t>
  </si>
  <si>
    <t xml:space="preserve"> Høstferie 9</t>
  </si>
  <si>
    <t xml:space="preserve"> Høstferie 8</t>
  </si>
  <si>
    <t xml:space="preserve"> Høstferie 7</t>
  </si>
  <si>
    <t xml:space="preserve"> Høstferie 6</t>
  </si>
  <si>
    <t xml:space="preserve"> Høstferie 5</t>
  </si>
  <si>
    <t>Furumo mila 2021 I-4</t>
  </si>
  <si>
    <t xml:space="preserve">Kortint skate 6min + (45/15/5)4 + 3*2min kl 10:00. </t>
  </si>
  <si>
    <t>Basis skyting + Basis (avtrekk) 19:00 HAB</t>
  </si>
  <si>
    <t xml:space="preserve">I-3/4 (6*6min p=2min) motbakkeløp. Gamlebutikken Haugfoss kl 18:00. </t>
  </si>
  <si>
    <t xml:space="preserve">Styrke Gym2000. </t>
  </si>
  <si>
    <t>Hufs m/staver(4-2-2-3-3-4-4-3-2-1). Modumhallen kl 18:00. HAB.</t>
  </si>
  <si>
    <t xml:space="preserve">Styrke Gym2000.  </t>
  </si>
  <si>
    <t>Basis skyting 30/30 (helhet) kl 19:00. COF</t>
  </si>
  <si>
    <t>Basis skyting (Pust/rytme) + Hurtighets Komb 19:00. COF</t>
  </si>
  <si>
    <t>Basisskyting (Sikte)19:00. HAB</t>
  </si>
  <si>
    <t>Basisskyting + Rulleskikomb m/hurtighet (avtrekk) kl 19:00. COF</t>
  </si>
  <si>
    <t xml:space="preserve">Basis skyting 30/30 (helhet) kl 19:00. COF. </t>
  </si>
  <si>
    <t>Presisjonsnivå 2021</t>
  </si>
  <si>
    <t>Romjulssprint ØTS, Karidalen</t>
  </si>
  <si>
    <t>Sone renn i kretsen, evt. Kveldsrenn. Ål-Svene-Geilo</t>
  </si>
  <si>
    <t xml:space="preserve">Første skoledag </t>
  </si>
  <si>
    <t>Klubb samling Geilo</t>
  </si>
  <si>
    <t>Klubb samling Geilo (teknikk + komb)</t>
  </si>
  <si>
    <t>Klubb samling Geilo (Hard komb I-3/4)</t>
  </si>
  <si>
    <t>Hard komb skate kl 10:00. Eikvang</t>
  </si>
  <si>
    <t>NC/mønstring/kretsrenn Lygna, Normal</t>
  </si>
  <si>
    <t xml:space="preserve">Styrke Gym2000 joggesko kl 14-19:00. </t>
  </si>
  <si>
    <t>SpeedKomb skøyting I-1 kl 19:00. HAB (Sikte)</t>
  </si>
  <si>
    <t>Rolig kombinasjon m/Stigningsdrag 19:00. COF (Pust)</t>
  </si>
  <si>
    <t>Speedkomb. skate (Drlll/stilling) kl 19:00. HAB</t>
  </si>
  <si>
    <t>Hodelykt! I-4/5 elghufs (40/20)8)3 serier p=2min. Modumhallen kl 18:00. HAB</t>
  </si>
  <si>
    <t>Komb m/stigningsløp skøyting I-1 kl 19:00. COF (Pust)</t>
  </si>
  <si>
    <t>Komb m/stigningsløp skøyting I-1 kl 19:00. COF (avtrekk)</t>
  </si>
  <si>
    <t>Hodelykt! I-4/5 elghufs? Ski? Modumhallen/simostranda kl 18:00. COF?</t>
  </si>
  <si>
    <t>Rolig kombinasjon m/Stigningsdrag 19:00 COF (Pust)</t>
  </si>
  <si>
    <t>Hodelykt! I-4/5 elghufs (4-2-2-3-3-4-4-3-2-1). Modumhallen kl 18:00. COF</t>
  </si>
  <si>
    <t>Vinterferie 26</t>
  </si>
  <si>
    <t>Vinterferie 27</t>
  </si>
  <si>
    <t>I-(3)4/5 Skøyting Komb. Eikvang kl 18:00 HAB</t>
  </si>
  <si>
    <t>Skolestart 2022 VFK</t>
  </si>
  <si>
    <t>Basisskyting (Test 30/30). Stadion kl 18:00. COF</t>
  </si>
  <si>
    <t>Basisskyting (stilling/Drill) + styrke/bev.komb. Stadion kl 18:00. HAB</t>
  </si>
  <si>
    <t>LK sykkel. Statuen kl 18:00. HAB</t>
  </si>
  <si>
    <t>Basisskyting  (Sikte) Stadion kl 18:00. COF</t>
  </si>
  <si>
    <t>Basisskyting (avtrekk) + spenst/hurtighet.Stadion kl 18:00. HAB</t>
  </si>
  <si>
    <t>Løpetrening Furumo 18.30. Intervall.  COF/ØW</t>
  </si>
  <si>
    <t>Strand</t>
  </si>
  <si>
    <t>Høstferie</t>
  </si>
  <si>
    <t>I-4 (40/20)8)3serier Hufs m/staver. Modumhallen kl 18:00. COF</t>
  </si>
  <si>
    <t>OEB Motbakkeløp/testløp</t>
  </si>
  <si>
    <t>I-4 (40/20)8)3serier Hufs m/staver. Modumhallen kl 18:00. HAB</t>
  </si>
  <si>
    <t>Testløp Rulleski Husk Refleksvest! Oppmøte Statuen kl 17:30. HAB</t>
  </si>
  <si>
    <t>Testløp Stærkabyåsen.Oppmøte Statuen kl 17:30 COF</t>
  </si>
  <si>
    <t>Basis + Speedkomb. skate (Drlll/stilling) kl 19:00. HAB</t>
  </si>
  <si>
    <t>Testløp skate V. Spone. Oppmøte Statuen kl 18:00. HAB</t>
  </si>
  <si>
    <t>Basis (Stilling) + Speedkomb 19:00 HAB</t>
  </si>
  <si>
    <t>Standar laktat profil. HAB</t>
  </si>
  <si>
    <t>LM Øst Sprint</t>
  </si>
  <si>
    <t>LM Øst Normal</t>
  </si>
  <si>
    <t>Sommer Cup, Sprint. Karidalen. Anbefaler en dag</t>
  </si>
  <si>
    <t>Standard Hard komb. Eikvang kl 10:00. HAB</t>
  </si>
  <si>
    <t>Utgikk sykdom</t>
  </si>
  <si>
    <t>45/15, omregn</t>
  </si>
  <si>
    <t>Presisjonsnivå 2022</t>
  </si>
  <si>
    <t>Ribbeintervall skate m/Ida Lien &amp; Co. Stadion kl 10:00. HAB</t>
  </si>
  <si>
    <t>I-3/4 Klassisk (6*4-5min p=1min). Eikvang kl 18:30 HAB</t>
  </si>
  <si>
    <t>I-4 skate (6*4min p=1min). Eikvang kl 18:30. COF</t>
  </si>
  <si>
    <t>Hard komb skate (avtrekk) kl 18:30. Eikvang</t>
  </si>
  <si>
    <t>ParKomb skøyting I-1 kl 19:00. HAB (Sikte)</t>
  </si>
  <si>
    <t>Parkomb skate kl 19:00. HAB (Sikte)</t>
  </si>
  <si>
    <t>Speedkomb. kate 19:00. COF (Avtrekk)</t>
  </si>
  <si>
    <t>Parkomb skate kl 19:00. COF? (Stilling)</t>
  </si>
  <si>
    <t>Speedkomb. skate 19:00 HAB (Avtrekk)</t>
  </si>
  <si>
    <t>Styrke/Restitusjon/Hvile G2</t>
  </si>
  <si>
    <t>SB1 Cup, Normal. Hønefoss</t>
  </si>
  <si>
    <t>Slippe opp</t>
  </si>
  <si>
    <t>Intervall skate komb (4-3-3-2-2-1-1) p= 50% i4 kl 18:00. HAB</t>
  </si>
  <si>
    <t xml:space="preserve">Norefjell I3/4 + I5 (4*6min + 4*2min) . Egentrening kl 10:00. </t>
  </si>
  <si>
    <t>Amund</t>
  </si>
  <si>
    <t>Haakseth</t>
  </si>
  <si>
    <t>Aasland</t>
  </si>
  <si>
    <t>TeamSKIGUARD samling, Simostranda</t>
  </si>
  <si>
    <t>Basisskyting (stilling/Drill) Test for de som mangler. Stadion kl 18:00. COF</t>
  </si>
  <si>
    <t>Basisskyting  (pust/rytme) + spenst/hurtighet. Stadion kl 18:00. HAB</t>
  </si>
  <si>
    <t>(Per`s minneTriathlon) N3 Norefjell. Bjørn Tore/Dag</t>
  </si>
  <si>
    <t>Heklestad</t>
  </si>
  <si>
    <t>Aleksandre</t>
  </si>
  <si>
    <t>Off. trening Sommer NM</t>
  </si>
  <si>
    <t>Sommer NM</t>
  </si>
  <si>
    <t>Off.treningsdag Lygna</t>
  </si>
  <si>
    <t>NC Sprint, Lygna</t>
  </si>
  <si>
    <t>NM Oppdal, off. trening</t>
  </si>
  <si>
    <t>NM Oppdal, Fellesstart</t>
  </si>
  <si>
    <t>NM Oppdal, Sprint</t>
  </si>
  <si>
    <t>NM Oppdal, staffet</t>
  </si>
  <si>
    <t>NC Fellesstart, Lygna</t>
  </si>
  <si>
    <t>SB1 Cup, sprint. Simostranda</t>
  </si>
  <si>
    <t>SB1 Cup, Skiskyttercross. Hønefoss</t>
  </si>
  <si>
    <t>SB1 Cup, Kort Normal. Simostranda</t>
  </si>
  <si>
    <t>ØM 2024 Veldre Sag</t>
  </si>
  <si>
    <t>Hardøkt Sprint + Fellesstart m/skyting kl 10:00</t>
  </si>
  <si>
    <t>Par Kombinasjon  (Stilling) 19:00.  COF</t>
  </si>
  <si>
    <t>I-3/4 Skøyting 4-6 * 2km. Eikvang kl 18:00. COF</t>
  </si>
  <si>
    <t>SpeedKombinasjon ski (Pust) 19:00. HAB</t>
  </si>
  <si>
    <t>I-4 Skøyting 4-6*3-5min. Eikvang kl 18:00. HAB</t>
  </si>
  <si>
    <t>Klassisk intervall 6*4min i4 kl 18:00. COF</t>
  </si>
  <si>
    <t>SpeedKombinasjon ski (sikte) 19:00. COF</t>
  </si>
  <si>
    <t>WC program/forfølgelse (avtrekk) I-1 kl 19:00. HAB</t>
  </si>
  <si>
    <t>NC Fossum, off. trening</t>
  </si>
  <si>
    <t>NC Fossum, Kort Normal. trening</t>
  </si>
  <si>
    <t>NC Fossum, Sprint. trening</t>
  </si>
  <si>
    <t>NC Tromsø</t>
  </si>
  <si>
    <t>NC Tromsø, Normal.</t>
  </si>
  <si>
    <t>NC Tromsø, Sprint.</t>
  </si>
  <si>
    <t>NM Tromsø, Mix staffet.</t>
  </si>
  <si>
    <t>NM sr. Geilo, off. trening.</t>
  </si>
  <si>
    <t>NM sr. Geilo, sprint</t>
  </si>
  <si>
    <t xml:space="preserve">NM sr. Geilo, fellesstart og NC Finale Junior </t>
  </si>
  <si>
    <t>NM sr. Geilo, Staffet</t>
  </si>
  <si>
    <t>HL Vingrom, Off. trening. 3SL+ 4 hurtighet m/skyting</t>
  </si>
  <si>
    <t>HL Vingrom, Normal</t>
  </si>
  <si>
    <t>HL Vingrom, Staffett</t>
  </si>
  <si>
    <t>HL Vingrom, Skiskyttercross</t>
  </si>
  <si>
    <t>Bama YOUNGSTAR Holmenkollen</t>
  </si>
  <si>
    <t>Klubbmesterskap 2024?</t>
  </si>
  <si>
    <t>Vinterferie 25</t>
  </si>
  <si>
    <t>Vinterferie 24</t>
  </si>
  <si>
    <t xml:space="preserve">Jr. Intensiv uke renn + to hardøkter. </t>
  </si>
  <si>
    <t>Middels/juster mengden mtp hardøktene</t>
  </si>
  <si>
    <t>JR: I-(3)4/5 Skøyting Komb. HL: Speedkomb. Eikvang kl 18:00 COF</t>
  </si>
  <si>
    <t>JR: SpeedKomb skøyting I-1 kl 19:00. HL Hardkomb. (Stilling). COF</t>
  </si>
  <si>
    <t>Intervall Modum FIK. Furumo kl 18:30. ØW</t>
  </si>
  <si>
    <t>Intervall Modum FIK. Furumo kl 18:30 ØW</t>
  </si>
  <si>
    <t>Åpen trening Buskerud VGS/Team Skiguard 08:00-14:00. HAB</t>
  </si>
  <si>
    <t>Klasisk intervall  (6*4-6min). Kl 18:00. HAB</t>
  </si>
  <si>
    <t>Testløp/Hardøkt m/skyting kl 10:00</t>
  </si>
  <si>
    <t xml:space="preserve">Hardøkt i3 6*6-8min m/skyting kl 10:00 </t>
  </si>
  <si>
    <t>HL: Intervall skate (5-)4-3-3-2-2) i4 kl 18:00. COF JR: Bytter om dagene tir/Ons</t>
  </si>
  <si>
    <t xml:space="preserve">Hardøkt i3/4 6*6min m/skyting kl 10:00 </t>
  </si>
  <si>
    <t>Intervall skate (5-)4-3-3-2-2) i4 kl 18:00. HAB</t>
  </si>
  <si>
    <t>SpeedKomb skate (Avtrekk) 18:00. HAB</t>
  </si>
  <si>
    <t>HL:WC program (sikte) I-1 kl 18:00. JR: Skate intervall  i3/4 (6*4min) COF</t>
  </si>
  <si>
    <t>Vinterferien skal Junior/HL trene Middels/høy mengde
2 hardøkter 
 2 styrkeøkter</t>
  </si>
  <si>
    <t>Intervall skate komb (5-)4-3-3-2-2) p= 50% i4 kl 18:00. COF</t>
  </si>
  <si>
    <t>Slippe opp, formoppkjøring til Bjerke/Tromsø</t>
  </si>
  <si>
    <t>Komb. (Pust) ski m/stigningsdrag 18:00. HAB</t>
  </si>
  <si>
    <t xml:space="preserve"> WC program/forfølgelse I-1 kl 18:00. HAB</t>
  </si>
  <si>
    <t>Komb. (Pust) ski m/stigningsdrag 18:00. COF</t>
  </si>
  <si>
    <t>SpeedKomb skøyting I-1 kl 18:00. HAB (Sikte)</t>
  </si>
  <si>
    <t xml:space="preserve"> WC program/forfølgelse I-1 kl 18:00. COF</t>
  </si>
  <si>
    <t>Langtur</t>
  </si>
  <si>
    <t>Lag konkurranse Hardøkt m/skyting kl 18:00. COF</t>
  </si>
</sst>
</file>

<file path=xl/styles.xml><?xml version="1.0" encoding="utf-8"?>
<styleSheet xmlns="http://schemas.openxmlformats.org/spreadsheetml/2006/main">
  <numFmts count="4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Ja&quot;;&quot;Ja&quot;;&quot;Nei&quot;"/>
    <numFmt numFmtId="189" formatCode="&quot;Sann&quot;;&quot;Sann&quot;;&quot;Usann&quot;"/>
    <numFmt numFmtId="190" formatCode="&quot;På&quot;;&quot;På&quot;;&quot;Av&quot;"/>
    <numFmt numFmtId="191" formatCode="[h]:mm"/>
    <numFmt numFmtId="192" formatCode="[$€-2]\ ###,000_);[Red]\([$€-2]\ ###,000\)"/>
    <numFmt numFmtId="193" formatCode="0.0"/>
    <numFmt numFmtId="194" formatCode="hh:mm;@"/>
    <numFmt numFmtId="195" formatCode="mmm/yyyy"/>
    <numFmt numFmtId="196" formatCode="0.0\ %"/>
    <numFmt numFmtId="197" formatCode="[$-414]dddd\ d\.\ mmmm\ yyyy"/>
    <numFmt numFmtId="198" formatCode="[$-F400]h:mm:ss\ AM/PM"/>
  </numFmts>
  <fonts count="72">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sz val="9"/>
      <name val="Tahoma"/>
      <family val="2"/>
    </font>
    <font>
      <sz val="10"/>
      <name val="Verdana"/>
      <family val="2"/>
    </font>
    <font>
      <b/>
      <sz val="11"/>
      <name val="Calibri"/>
      <family val="2"/>
    </font>
    <font>
      <b/>
      <sz val="11"/>
      <name val="Arial"/>
      <family val="2"/>
    </font>
    <font>
      <b/>
      <sz val="22"/>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0"/>
      <color indexed="10"/>
      <name val="Arial"/>
      <family val="2"/>
    </font>
    <font>
      <b/>
      <sz val="14"/>
      <color indexed="8"/>
      <name val="Calibri"/>
      <family val="2"/>
    </font>
    <font>
      <sz val="10"/>
      <color indexed="8"/>
      <name val="Arial"/>
      <family val="2"/>
    </font>
    <font>
      <b/>
      <sz val="12"/>
      <color indexed="10"/>
      <name val="Arial"/>
      <family val="2"/>
    </font>
    <font>
      <b/>
      <sz val="28"/>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0"/>
      <color rgb="FFFF0000"/>
      <name val="Arial"/>
      <family val="2"/>
    </font>
    <font>
      <b/>
      <sz val="14"/>
      <color theme="1"/>
      <name val="Calibri"/>
      <family val="2"/>
    </font>
    <font>
      <b/>
      <sz val="10"/>
      <color theme="1"/>
      <name val="Arial"/>
      <family val="2"/>
    </font>
    <font>
      <sz val="10"/>
      <color theme="1"/>
      <name val="Arial"/>
      <family val="2"/>
    </font>
    <font>
      <b/>
      <sz val="12"/>
      <color rgb="FFFF0000"/>
      <name val="Arial"/>
      <family val="2"/>
    </font>
    <font>
      <b/>
      <sz val="28"/>
      <color theme="1"/>
      <name val="Calibri"/>
      <family val="2"/>
    </font>
    <font>
      <b/>
      <sz val="8"/>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6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11"/>
        <bgColor indexed="64"/>
      </patternFill>
    </fill>
    <fill>
      <patternFill patternType="solid">
        <fgColor rgb="FF66FF33"/>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right style="thin"/>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right style="thin"/>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hair"/>
    </border>
    <border>
      <left style="medium"/>
      <right style="thin"/>
      <top style="hair"/>
      <bottom style="thin"/>
    </border>
    <border>
      <left style="medium"/>
      <right style="thin"/>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style="thin"/>
      <right style="thin"/>
      <top/>
      <bottom style="medium"/>
    </border>
    <border>
      <left style="thin"/>
      <right style="medium"/>
      <top>
        <color indexed="63"/>
      </top>
      <bottom style="mediu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6"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171"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69" fontId="0" fillId="0" borderId="0" applyFont="0" applyFill="0" applyBorder="0" applyAlignment="0" applyProtection="0"/>
    <xf numFmtId="0" fontId="63" fillId="20" borderId="9"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cellStyleXfs>
  <cellXfs count="970">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91" fontId="0" fillId="37" borderId="15" xfId="0" applyNumberFormat="1" applyFill="1" applyBorder="1" applyAlignment="1" applyProtection="1">
      <alignment/>
      <protection hidden="1"/>
    </xf>
    <xf numFmtId="191" fontId="0" fillId="37" borderId="13" xfId="0" applyNumberFormat="1" applyFill="1" applyBorder="1" applyAlignment="1" applyProtection="1">
      <alignment/>
      <protection hidden="1"/>
    </xf>
    <xf numFmtId="191" fontId="0" fillId="37" borderId="16" xfId="0" applyNumberFormat="1" applyFill="1" applyBorder="1" applyAlignment="1" applyProtection="1">
      <alignment/>
      <protection hidden="1"/>
    </xf>
    <xf numFmtId="191" fontId="0" fillId="38" borderId="11" xfId="0" applyNumberFormat="1" applyFill="1" applyBorder="1" applyAlignment="1" applyProtection="1">
      <alignment/>
      <protection hidden="1"/>
    </xf>
    <xf numFmtId="191" fontId="0" fillId="0" borderId="14" xfId="0" applyNumberFormat="1" applyFill="1" applyBorder="1" applyAlignment="1" applyProtection="1">
      <alignment/>
      <protection hidden="1"/>
    </xf>
    <xf numFmtId="191" fontId="0" fillId="37" borderId="17" xfId="0" applyNumberFormat="1" applyFont="1" applyFill="1" applyBorder="1" applyAlignment="1" applyProtection="1">
      <alignment/>
      <protection hidden="1"/>
    </xf>
    <xf numFmtId="191" fontId="0" fillId="37" borderId="18" xfId="0" applyNumberFormat="1" applyFill="1" applyBorder="1" applyAlignment="1" applyProtection="1">
      <alignment/>
      <protection hidden="1"/>
    </xf>
    <xf numFmtId="0" fontId="0" fillId="0" borderId="10" xfId="0" applyBorder="1" applyAlignment="1">
      <alignment horizontal="right"/>
    </xf>
    <xf numFmtId="191"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91"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0" borderId="0" xfId="0" applyAlignment="1" applyProtection="1">
      <alignment/>
      <protection hidden="1"/>
    </xf>
    <xf numFmtId="0" fontId="0" fillId="47" borderId="24" xfId="0" applyFont="1" applyFill="1" applyBorder="1" applyAlignment="1" applyProtection="1">
      <alignment/>
      <protection hidden="1"/>
    </xf>
    <xf numFmtId="0" fontId="0" fillId="47" borderId="25" xfId="0" applyFont="1" applyFill="1" applyBorder="1" applyAlignment="1" applyProtection="1">
      <alignment/>
      <protection hidden="1"/>
    </xf>
    <xf numFmtId="0" fontId="0" fillId="0" borderId="0" xfId="0" applyFont="1" applyAlignment="1" applyProtection="1">
      <alignment/>
      <protection hidden="1"/>
    </xf>
    <xf numFmtId="0" fontId="13" fillId="0" borderId="26" xfId="0" applyNumberFormat="1" applyFont="1" applyFill="1" applyBorder="1" applyAlignment="1" applyProtection="1">
      <alignment/>
      <protection hidden="1"/>
    </xf>
    <xf numFmtId="0" fontId="13" fillId="48" borderId="26" xfId="0" applyNumberFormat="1" applyFont="1" applyFill="1" applyBorder="1" applyAlignment="1" applyProtection="1">
      <alignment/>
      <protection hidden="1"/>
    </xf>
    <xf numFmtId="0" fontId="0" fillId="0" borderId="0" xfId="0" applyFill="1" applyAlignment="1" applyProtection="1">
      <alignment/>
      <protection hidden="1"/>
    </xf>
    <xf numFmtId="0" fontId="62" fillId="0" borderId="27" xfId="0" applyFont="1" applyBorder="1" applyAlignment="1">
      <alignment/>
    </xf>
    <xf numFmtId="0" fontId="62" fillId="0" borderId="28" xfId="0" applyFont="1" applyBorder="1" applyAlignment="1">
      <alignment/>
    </xf>
    <xf numFmtId="0" fontId="62" fillId="0" borderId="29" xfId="0" applyFont="1" applyBorder="1" applyAlignment="1">
      <alignment/>
    </xf>
    <xf numFmtId="20" fontId="0" fillId="0" borderId="30" xfId="0" applyNumberFormat="1" applyBorder="1" applyAlignment="1">
      <alignment/>
    </xf>
    <xf numFmtId="0" fontId="0" fillId="49" borderId="31" xfId="0" applyFill="1" applyBorder="1" applyAlignment="1">
      <alignment/>
    </xf>
    <xf numFmtId="0" fontId="0" fillId="49" borderId="32" xfId="0" applyFill="1" applyBorder="1" applyAlignment="1">
      <alignment/>
    </xf>
    <xf numFmtId="0" fontId="0" fillId="49" borderId="33" xfId="0" applyFill="1" applyBorder="1" applyAlignment="1">
      <alignment/>
    </xf>
    <xf numFmtId="0" fontId="0" fillId="48" borderId="34" xfId="0" applyFill="1" applyBorder="1" applyAlignment="1">
      <alignment/>
    </xf>
    <xf numFmtId="20" fontId="0" fillId="0" borderId="35" xfId="0" applyNumberFormat="1" applyBorder="1" applyAlignment="1">
      <alignment/>
    </xf>
    <xf numFmtId="0" fontId="0" fillId="49" borderId="36" xfId="0" applyFill="1" applyBorder="1" applyAlignment="1">
      <alignment/>
    </xf>
    <xf numFmtId="0" fontId="0" fillId="49" borderId="10" xfId="0" applyFill="1" applyBorder="1" applyAlignment="1">
      <alignment/>
    </xf>
    <xf numFmtId="0" fontId="0" fillId="49" borderId="37" xfId="0" applyFill="1" applyBorder="1" applyAlignment="1">
      <alignment/>
    </xf>
    <xf numFmtId="0" fontId="0" fillId="48" borderId="21" xfId="0" applyFill="1" applyBorder="1" applyAlignment="1">
      <alignment/>
    </xf>
    <xf numFmtId="20" fontId="0" fillId="0" borderId="37" xfId="0" applyNumberFormat="1" applyBorder="1" applyAlignment="1">
      <alignment/>
    </xf>
    <xf numFmtId="0" fontId="0" fillId="0" borderId="22" xfId="0" applyBorder="1" applyAlignment="1">
      <alignment/>
    </xf>
    <xf numFmtId="0" fontId="0" fillId="0" borderId="21" xfId="0" applyBorder="1" applyAlignment="1">
      <alignment/>
    </xf>
    <xf numFmtId="0" fontId="62" fillId="0" borderId="21" xfId="0" applyFont="1" applyBorder="1" applyAlignment="1">
      <alignment/>
    </xf>
    <xf numFmtId="0" fontId="62" fillId="50" borderId="38" xfId="0" applyFont="1" applyFill="1" applyBorder="1" applyAlignment="1">
      <alignment/>
    </xf>
    <xf numFmtId="20" fontId="0" fillId="50" borderId="35" xfId="0" applyNumberFormat="1" applyFill="1" applyBorder="1" applyAlignment="1">
      <alignment/>
    </xf>
    <xf numFmtId="0" fontId="0" fillId="50" borderId="36" xfId="0" applyFill="1" applyBorder="1" applyAlignment="1">
      <alignment/>
    </xf>
    <xf numFmtId="0" fontId="0" fillId="50" borderId="10" xfId="0" applyFill="1" applyBorder="1" applyAlignment="1">
      <alignment/>
    </xf>
    <xf numFmtId="0" fontId="0" fillId="50" borderId="37" xfId="0" applyFill="1" applyBorder="1" applyAlignment="1">
      <alignment/>
    </xf>
    <xf numFmtId="0" fontId="0" fillId="50" borderId="21" xfId="0" applyFill="1" applyBorder="1" applyAlignment="1">
      <alignment/>
    </xf>
    <xf numFmtId="20" fontId="0" fillId="0" borderId="39" xfId="0" applyNumberFormat="1" applyBorder="1" applyAlignment="1">
      <alignment/>
    </xf>
    <xf numFmtId="20" fontId="0" fillId="0" borderId="40" xfId="0" applyNumberFormat="1" applyBorder="1" applyAlignment="1">
      <alignment/>
    </xf>
    <xf numFmtId="20" fontId="0" fillId="0" borderId="41" xfId="0" applyNumberFormat="1" applyBorder="1" applyAlignment="1">
      <alignment/>
    </xf>
    <xf numFmtId="20" fontId="0" fillId="0" borderId="36" xfId="0" applyNumberFormat="1" applyBorder="1" applyAlignment="1">
      <alignment/>
    </xf>
    <xf numFmtId="0" fontId="0" fillId="48" borderId="10" xfId="0" applyFill="1" applyBorder="1" applyAlignment="1">
      <alignment/>
    </xf>
    <xf numFmtId="20" fontId="0" fillId="0" borderId="42" xfId="0" applyNumberFormat="1" applyBorder="1" applyAlignment="1">
      <alignment/>
    </xf>
    <xf numFmtId="0" fontId="0" fillId="48" borderId="43" xfId="0" applyFill="1" applyBorder="1" applyAlignment="1">
      <alignment/>
    </xf>
    <xf numFmtId="0" fontId="0" fillId="48" borderId="44" xfId="0" applyFill="1" applyBorder="1" applyAlignment="1">
      <alignment/>
    </xf>
    <xf numFmtId="20" fontId="0" fillId="0" borderId="45" xfId="0" applyNumberFormat="1" applyBorder="1" applyAlignment="1">
      <alignment/>
    </xf>
    <xf numFmtId="0" fontId="12" fillId="0" borderId="0" xfId="0" applyFont="1" applyAlignment="1">
      <alignment/>
    </xf>
    <xf numFmtId="0" fontId="15" fillId="0" borderId="0" xfId="0" applyFont="1" applyAlignment="1">
      <alignment/>
    </xf>
    <xf numFmtId="0" fontId="0" fillId="0" borderId="38" xfId="0" applyBorder="1" applyAlignment="1">
      <alignment/>
    </xf>
    <xf numFmtId="0" fontId="16" fillId="0" borderId="0" xfId="0" applyFont="1" applyAlignment="1">
      <alignment/>
    </xf>
    <xf numFmtId="0" fontId="17" fillId="0" borderId="0" xfId="0" applyFont="1" applyAlignment="1">
      <alignment/>
    </xf>
    <xf numFmtId="0" fontId="18" fillId="46" borderId="10" xfId="0" applyFont="1" applyFill="1" applyBorder="1" applyAlignment="1">
      <alignment/>
    </xf>
    <xf numFmtId="0" fontId="0" fillId="45" borderId="10" xfId="0" applyFont="1" applyFill="1" applyBorder="1" applyAlignment="1">
      <alignment horizontal="left"/>
    </xf>
    <xf numFmtId="0" fontId="19" fillId="36" borderId="10" xfId="0" applyFont="1" applyFill="1" applyBorder="1" applyAlignment="1">
      <alignment horizontal="left"/>
    </xf>
    <xf numFmtId="0" fontId="1" fillId="51" borderId="10" xfId="0" applyFont="1" applyFill="1" applyBorder="1" applyAlignment="1">
      <alignment horizontal="left"/>
    </xf>
    <xf numFmtId="0" fontId="0" fillId="0" borderId="10" xfId="0" applyFont="1" applyBorder="1" applyAlignment="1">
      <alignment/>
    </xf>
    <xf numFmtId="0" fontId="0" fillId="0" borderId="10" xfId="0" applyFont="1" applyFill="1" applyBorder="1" applyAlignment="1">
      <alignment/>
    </xf>
    <xf numFmtId="0" fontId="1" fillId="0" borderId="31" xfId="0" applyFont="1" applyBorder="1" applyAlignment="1">
      <alignment/>
    </xf>
    <xf numFmtId="14" fontId="1" fillId="0" borderId="32" xfId="0" applyNumberFormat="1" applyFont="1" applyBorder="1" applyAlignment="1">
      <alignment/>
    </xf>
    <xf numFmtId="0" fontId="0" fillId="0" borderId="36"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36" xfId="0" applyFill="1" applyBorder="1" applyAlignment="1">
      <alignment/>
    </xf>
    <xf numFmtId="0" fontId="0" fillId="0" borderId="36" xfId="0" applyFont="1" applyBorder="1" applyAlignment="1">
      <alignment/>
    </xf>
    <xf numFmtId="0" fontId="0" fillId="0" borderId="0" xfId="0" applyBorder="1" applyAlignment="1">
      <alignment/>
    </xf>
    <xf numFmtId="0" fontId="0" fillId="0" borderId="36"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20" fontId="0" fillId="0" borderId="37" xfId="0" applyNumberFormat="1" applyFont="1" applyBorder="1" applyAlignment="1">
      <alignment/>
    </xf>
    <xf numFmtId="21" fontId="0" fillId="0" borderId="37" xfId="0" applyNumberFormat="1" applyFont="1" applyBorder="1" applyAlignment="1">
      <alignment/>
    </xf>
    <xf numFmtId="46" fontId="0" fillId="0" borderId="37"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2"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18" fillId="34" borderId="10" xfId="0" applyFont="1" applyFill="1" applyBorder="1" applyAlignment="1">
      <alignment horizontal="left"/>
    </xf>
    <xf numFmtId="0" fontId="65" fillId="0" borderId="0" xfId="0" applyFont="1" applyAlignment="1">
      <alignment/>
    </xf>
    <xf numFmtId="0" fontId="1" fillId="0" borderId="34" xfId="0" applyFont="1" applyBorder="1" applyAlignment="1">
      <alignment/>
    </xf>
    <xf numFmtId="0" fontId="0" fillId="0" borderId="21" xfId="0" applyFont="1" applyFill="1" applyBorder="1" applyAlignment="1">
      <alignment/>
    </xf>
    <xf numFmtId="14" fontId="1" fillId="0" borderId="31" xfId="0" applyNumberFormat="1" applyFont="1" applyBorder="1" applyAlignment="1">
      <alignment/>
    </xf>
    <xf numFmtId="0" fontId="0" fillId="0" borderId="46" xfId="0" applyFont="1" applyFill="1" applyBorder="1" applyAlignment="1">
      <alignment/>
    </xf>
    <xf numFmtId="0" fontId="0" fillId="0" borderId="44" xfId="0" applyFont="1" applyFill="1" applyBorder="1" applyAlignment="1">
      <alignment/>
    </xf>
    <xf numFmtId="14" fontId="1" fillId="0" borderId="47" xfId="0" applyNumberFormat="1" applyFont="1" applyBorder="1" applyAlignment="1">
      <alignment/>
    </xf>
    <xf numFmtId="0" fontId="1" fillId="0" borderId="48" xfId="0" applyFont="1" applyBorder="1" applyAlignment="1">
      <alignment horizontal="center"/>
    </xf>
    <xf numFmtId="14" fontId="1" fillId="0" borderId="49" xfId="0" applyNumberFormat="1" applyFont="1" applyBorder="1" applyAlignment="1">
      <alignment/>
    </xf>
    <xf numFmtId="46" fontId="0" fillId="0" borderId="36" xfId="0" applyNumberFormat="1" applyFont="1" applyBorder="1" applyAlignment="1">
      <alignment/>
    </xf>
    <xf numFmtId="46" fontId="0" fillId="0" borderId="10" xfId="0" applyNumberFormat="1" applyFont="1" applyBorder="1" applyAlignment="1">
      <alignment/>
    </xf>
    <xf numFmtId="46" fontId="0" fillId="5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37" xfId="0" applyFont="1" applyBorder="1" applyAlignment="1">
      <alignment/>
    </xf>
    <xf numFmtId="46" fontId="21" fillId="0" borderId="50" xfId="0" applyNumberFormat="1" applyFont="1" applyBorder="1" applyAlignment="1">
      <alignment/>
    </xf>
    <xf numFmtId="46" fontId="0" fillId="0" borderId="42" xfId="0" applyNumberFormat="1" applyFont="1" applyBorder="1" applyAlignment="1">
      <alignment/>
    </xf>
    <xf numFmtId="46" fontId="0" fillId="0" borderId="45" xfId="0" applyNumberFormat="1" applyFont="1" applyBorder="1" applyAlignment="1">
      <alignment/>
    </xf>
    <xf numFmtId="20" fontId="0" fillId="53" borderId="50" xfId="0" applyNumberFormat="1" applyFont="1" applyFill="1" applyBorder="1" applyAlignment="1">
      <alignment/>
    </xf>
    <xf numFmtId="46" fontId="0" fillId="45" borderId="10" xfId="0" applyNumberFormat="1" applyFont="1" applyFill="1" applyBorder="1" applyAlignment="1">
      <alignment/>
    </xf>
    <xf numFmtId="46" fontId="0" fillId="53" borderId="36" xfId="0" applyNumberFormat="1" applyFont="1" applyFill="1" applyBorder="1" applyAlignment="1">
      <alignment/>
    </xf>
    <xf numFmtId="46" fontId="0" fillId="53" borderId="50" xfId="0" applyNumberFormat="1" applyFont="1" applyFill="1" applyBorder="1" applyAlignment="1">
      <alignment/>
    </xf>
    <xf numFmtId="0" fontId="0" fillId="53" borderId="0" xfId="0" applyFill="1" applyAlignment="1">
      <alignment/>
    </xf>
    <xf numFmtId="21" fontId="0" fillId="0" borderId="36" xfId="0" applyNumberFormat="1" applyFont="1" applyBorder="1" applyAlignment="1">
      <alignment/>
    </xf>
    <xf numFmtId="21" fontId="0" fillId="0" borderId="10" xfId="0" applyNumberFormat="1" applyFont="1" applyBorder="1" applyAlignment="1">
      <alignment/>
    </xf>
    <xf numFmtId="46" fontId="21" fillId="0" borderId="36" xfId="0" applyNumberFormat="1" applyFont="1" applyBorder="1" applyAlignment="1">
      <alignment/>
    </xf>
    <xf numFmtId="46" fontId="0" fillId="0" borderId="52" xfId="0" applyNumberFormat="1" applyFont="1" applyBorder="1" applyAlignment="1">
      <alignment/>
    </xf>
    <xf numFmtId="21" fontId="0" fillId="53" borderId="36" xfId="0" applyNumberFormat="1" applyFont="1" applyFill="1" applyBorder="1" applyAlignment="1">
      <alignment/>
    </xf>
    <xf numFmtId="21" fontId="0" fillId="53"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1" fillId="53" borderId="36" xfId="0" applyNumberFormat="1" applyFont="1" applyFill="1" applyBorder="1" applyAlignment="1">
      <alignment/>
    </xf>
    <xf numFmtId="20" fontId="0" fillId="53"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37" xfId="0" applyNumberFormat="1" applyFont="1" applyFill="1" applyBorder="1" applyAlignment="1">
      <alignment/>
    </xf>
    <xf numFmtId="46" fontId="0" fillId="53" borderId="37" xfId="0" applyNumberFormat="1" applyFont="1" applyFill="1" applyBorder="1" applyAlignment="1">
      <alignment/>
    </xf>
    <xf numFmtId="46" fontId="21" fillId="0" borderId="36" xfId="0" applyNumberFormat="1" applyFont="1" applyFill="1" applyBorder="1" applyAlignment="1">
      <alignment/>
    </xf>
    <xf numFmtId="0" fontId="0" fillId="0" borderId="37" xfId="0" applyBorder="1" applyAlignment="1">
      <alignment/>
    </xf>
    <xf numFmtId="20" fontId="0" fillId="53" borderId="37" xfId="0" applyNumberFormat="1" applyFill="1" applyBorder="1" applyAlignment="1">
      <alignment/>
    </xf>
    <xf numFmtId="20" fontId="0" fillId="45" borderId="37" xfId="0" applyNumberFormat="1" applyFill="1" applyBorder="1" applyAlignment="1">
      <alignment/>
    </xf>
    <xf numFmtId="20" fontId="0" fillId="53" borderId="43" xfId="0" applyNumberFormat="1" applyFont="1" applyFill="1" applyBorder="1" applyAlignment="1">
      <alignment/>
    </xf>
    <xf numFmtId="20" fontId="0" fillId="53" borderId="45" xfId="0" applyNumberFormat="1" applyFill="1" applyBorder="1" applyAlignment="1">
      <alignment/>
    </xf>
    <xf numFmtId="14" fontId="1" fillId="0" borderId="33" xfId="0" applyNumberFormat="1" applyFont="1" applyBorder="1" applyAlignment="1">
      <alignment/>
    </xf>
    <xf numFmtId="46" fontId="0" fillId="0" borderId="37" xfId="0" applyNumberFormat="1" applyBorder="1" applyAlignment="1">
      <alignment/>
    </xf>
    <xf numFmtId="46" fontId="0" fillId="0" borderId="46" xfId="0" applyNumberFormat="1" applyFont="1" applyBorder="1" applyAlignment="1">
      <alignment/>
    </xf>
    <xf numFmtId="46" fontId="0" fillId="0" borderId="36" xfId="0" applyNumberFormat="1" applyBorder="1" applyAlignment="1">
      <alignment/>
    </xf>
    <xf numFmtId="46" fontId="0" fillId="0" borderId="42" xfId="0" applyNumberFormat="1" applyBorder="1" applyAlignment="1">
      <alignment/>
    </xf>
    <xf numFmtId="46" fontId="0" fillId="0" borderId="43" xfId="0" applyNumberFormat="1" applyBorder="1" applyAlignment="1">
      <alignment/>
    </xf>
    <xf numFmtId="46" fontId="0" fillId="0" borderId="45" xfId="0" applyNumberFormat="1" applyBorder="1" applyAlignment="1">
      <alignment/>
    </xf>
    <xf numFmtId="0" fontId="1" fillId="0" borderId="33" xfId="0" applyFont="1" applyBorder="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1" fillId="45" borderId="10" xfId="0" applyFont="1" applyFill="1" applyBorder="1" applyAlignment="1">
      <alignment horizontal="left"/>
    </xf>
    <xf numFmtId="0" fontId="1" fillId="45" borderId="23" xfId="0" applyFont="1" applyFill="1" applyBorder="1" applyAlignment="1">
      <alignment/>
    </xf>
    <xf numFmtId="0" fontId="0" fillId="0" borderId="31" xfId="0" applyBorder="1" applyAlignment="1">
      <alignment/>
    </xf>
    <xf numFmtId="0" fontId="0" fillId="0" borderId="42" xfId="0" applyBorder="1" applyAlignment="1">
      <alignment/>
    </xf>
    <xf numFmtId="0" fontId="0" fillId="0" borderId="44"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1" fillId="36" borderId="10" xfId="0" applyFont="1" applyFill="1" applyBorder="1" applyAlignment="1">
      <alignment/>
    </xf>
    <xf numFmtId="14" fontId="1" fillId="0" borderId="31" xfId="0" applyNumberFormat="1" applyFont="1" applyBorder="1" applyAlignment="1">
      <alignment horizontal="right"/>
    </xf>
    <xf numFmtId="14" fontId="1" fillId="0" borderId="32" xfId="0" applyNumberFormat="1" applyFont="1" applyBorder="1" applyAlignment="1">
      <alignment horizontal="right"/>
    </xf>
    <xf numFmtId="0" fontId="0" fillId="0" borderId="36" xfId="0" applyFont="1" applyBorder="1" applyAlignment="1">
      <alignment horizontal="right"/>
    </xf>
    <xf numFmtId="0" fontId="0" fillId="0" borderId="10" xfId="0" applyFont="1" applyBorder="1" applyAlignment="1">
      <alignment horizontal="right"/>
    </xf>
    <xf numFmtId="194" fontId="0" fillId="53" borderId="10" xfId="0" applyNumberFormat="1" applyFill="1" applyBorder="1" applyAlignment="1">
      <alignment/>
    </xf>
    <xf numFmtId="20" fontId="0" fillId="45" borderId="10" xfId="0" applyNumberFormat="1" applyFill="1" applyBorder="1" applyAlignment="1">
      <alignment/>
    </xf>
    <xf numFmtId="46" fontId="0" fillId="53" borderId="36" xfId="0" applyNumberFormat="1" applyFont="1" applyFill="1" applyBorder="1" applyAlignment="1">
      <alignment horizontal="right"/>
    </xf>
    <xf numFmtId="46" fontId="0" fillId="0" borderId="10" xfId="0" applyNumberFormat="1" applyFont="1" applyBorder="1" applyAlignment="1">
      <alignment horizontal="right"/>
    </xf>
    <xf numFmtId="46" fontId="0" fillId="0" borderId="37" xfId="0" applyNumberFormat="1" applyFont="1" applyFill="1" applyBorder="1" applyAlignment="1">
      <alignment/>
    </xf>
    <xf numFmtId="20" fontId="0" fillId="53" borderId="36" xfId="0" applyNumberFormat="1" applyFont="1" applyFill="1" applyBorder="1" applyAlignment="1">
      <alignment horizontal="right"/>
    </xf>
    <xf numFmtId="20" fontId="0" fillId="0" borderId="10" xfId="0" applyNumberFormat="1" applyFont="1" applyBorder="1" applyAlignment="1">
      <alignment horizontal="right"/>
    </xf>
    <xf numFmtId="20" fontId="0" fillId="53" borderId="22" xfId="0" applyNumberFormat="1" applyFill="1" applyBorder="1" applyAlignment="1">
      <alignment/>
    </xf>
    <xf numFmtId="0" fontId="0" fillId="0" borderId="38" xfId="0" applyFont="1" applyBorder="1" applyAlignment="1">
      <alignment/>
    </xf>
    <xf numFmtId="0" fontId="0" fillId="0" borderId="54" xfId="0" applyFont="1" applyBorder="1" applyAlignment="1">
      <alignment/>
    </xf>
    <xf numFmtId="20" fontId="0" fillId="53" borderId="10" xfId="0" applyNumberFormat="1" applyFill="1" applyBorder="1" applyAlignment="1">
      <alignment/>
    </xf>
    <xf numFmtId="0" fontId="0" fillId="0" borderId="52" xfId="0" applyFont="1" applyFill="1" applyBorder="1" applyAlignment="1">
      <alignment/>
    </xf>
    <xf numFmtId="46" fontId="21" fillId="0" borderId="55" xfId="0" applyNumberFormat="1" applyFont="1" applyBorder="1" applyAlignment="1">
      <alignment/>
    </xf>
    <xf numFmtId="46" fontId="0" fillId="0" borderId="53" xfId="0" applyNumberFormat="1" applyFont="1" applyBorder="1" applyAlignment="1">
      <alignment/>
    </xf>
    <xf numFmtId="0" fontId="0" fillId="0" borderId="46" xfId="0" applyFont="1" applyBorder="1" applyAlignment="1">
      <alignment horizontal="right"/>
    </xf>
    <xf numFmtId="0" fontId="0" fillId="0" borderId="52" xfId="0" applyFont="1" applyBorder="1" applyAlignment="1">
      <alignment horizontal="right"/>
    </xf>
    <xf numFmtId="0" fontId="0" fillId="0" borderId="50" xfId="0" applyBorder="1" applyAlignment="1">
      <alignment/>
    </xf>
    <xf numFmtId="46" fontId="0" fillId="53" borderId="37" xfId="0" applyNumberFormat="1" applyFill="1" applyBorder="1" applyAlignment="1">
      <alignment/>
    </xf>
    <xf numFmtId="46" fontId="0" fillId="54" borderId="37" xfId="0" applyNumberFormat="1" applyFill="1" applyBorder="1" applyAlignment="1">
      <alignment/>
    </xf>
    <xf numFmtId="20" fontId="0" fillId="54" borderId="36"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45" xfId="0" applyBorder="1" applyAlignment="1">
      <alignment/>
    </xf>
    <xf numFmtId="0" fontId="0" fillId="0" borderId="43"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94"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3" xfId="0" applyFont="1" applyBorder="1" applyAlignment="1">
      <alignment/>
    </xf>
    <xf numFmtId="20" fontId="0" fillId="53" borderId="56" xfId="0" applyNumberFormat="1" applyFill="1" applyBorder="1" applyAlignment="1">
      <alignment/>
    </xf>
    <xf numFmtId="21" fontId="0" fillId="0" borderId="37" xfId="0" applyNumberFormat="1" applyFont="1" applyFill="1" applyBorder="1" applyAlignment="1">
      <alignment/>
    </xf>
    <xf numFmtId="0" fontId="62" fillId="55" borderId="21" xfId="0" applyFont="1" applyFill="1" applyBorder="1" applyAlignment="1">
      <alignment/>
    </xf>
    <xf numFmtId="0" fontId="62" fillId="55" borderId="20" xfId="0" applyFont="1" applyFill="1" applyBorder="1" applyAlignment="1">
      <alignment/>
    </xf>
    <xf numFmtId="0" fontId="62" fillId="55" borderId="57" xfId="0" applyFont="1" applyFill="1" applyBorder="1" applyAlignment="1">
      <alignment/>
    </xf>
    <xf numFmtId="0" fontId="62" fillId="55" borderId="10" xfId="0" applyFont="1" applyFill="1" applyBorder="1" applyAlignment="1">
      <alignment/>
    </xf>
    <xf numFmtId="0" fontId="0" fillId="48" borderId="31" xfId="0" applyFill="1" applyBorder="1" applyAlignment="1">
      <alignment/>
    </xf>
    <xf numFmtId="0" fontId="0" fillId="48" borderId="36" xfId="0" applyFill="1" applyBorder="1" applyAlignment="1">
      <alignment/>
    </xf>
    <xf numFmtId="0" fontId="62" fillId="55" borderId="36" xfId="0" applyFont="1" applyFill="1" applyBorder="1" applyAlignment="1">
      <alignment/>
    </xf>
    <xf numFmtId="0" fontId="62" fillId="0" borderId="36" xfId="0" applyFont="1" applyBorder="1" applyAlignment="1">
      <alignment/>
    </xf>
    <xf numFmtId="0" fontId="62" fillId="0" borderId="42" xfId="0" applyFont="1" applyBorder="1" applyAlignment="1">
      <alignment/>
    </xf>
    <xf numFmtId="0" fontId="62" fillId="0" borderId="44" xfId="0" applyFont="1" applyBorder="1" applyAlignment="1">
      <alignment/>
    </xf>
    <xf numFmtId="20" fontId="0" fillId="0" borderId="49" xfId="0" applyNumberFormat="1" applyBorder="1" applyAlignment="1">
      <alignment/>
    </xf>
    <xf numFmtId="20" fontId="0" fillId="0" borderId="50" xfId="0" applyNumberFormat="1" applyBorder="1" applyAlignment="1">
      <alignment/>
    </xf>
    <xf numFmtId="20" fontId="0" fillId="50" borderId="50" xfId="0" applyNumberFormat="1" applyFill="1" applyBorder="1" applyAlignment="1">
      <alignment/>
    </xf>
    <xf numFmtId="20" fontId="0" fillId="0" borderId="58"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32" xfId="0" applyBorder="1" applyAlignment="1">
      <alignment/>
    </xf>
    <xf numFmtId="0" fontId="0" fillId="0" borderId="33" xfId="0" applyBorder="1" applyAlignment="1">
      <alignment/>
    </xf>
    <xf numFmtId="0" fontId="0" fillId="52" borderId="37" xfId="0" applyFill="1" applyBorder="1" applyAlignment="1">
      <alignment/>
    </xf>
    <xf numFmtId="0" fontId="22" fillId="0" borderId="0" xfId="0" applyFont="1" applyAlignment="1">
      <alignment vertical="center"/>
    </xf>
    <xf numFmtId="0" fontId="0" fillId="52" borderId="45" xfId="0"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46" fontId="0" fillId="0" borderId="36" xfId="0" applyNumberFormat="1" applyFont="1" applyFill="1" applyBorder="1" applyAlignment="1">
      <alignment horizontal="right"/>
    </xf>
    <xf numFmtId="46" fontId="0" fillId="0" borderId="37" xfId="0" applyNumberFormat="1" applyFont="1" applyFill="1" applyBorder="1" applyAlignment="1">
      <alignment horizontal="right"/>
    </xf>
    <xf numFmtId="20" fontId="0" fillId="0" borderId="10" xfId="0" applyNumberFormat="1" applyFont="1" applyFill="1" applyBorder="1" applyAlignment="1">
      <alignment horizontal="right"/>
    </xf>
    <xf numFmtId="20" fontId="0" fillId="53" borderId="36" xfId="0" applyNumberFormat="1" applyFill="1" applyBorder="1" applyAlignment="1">
      <alignment/>
    </xf>
    <xf numFmtId="20" fontId="0" fillId="45" borderId="36" xfId="0" applyNumberFormat="1" applyFill="1" applyBorder="1" applyAlignment="1">
      <alignment/>
    </xf>
    <xf numFmtId="0" fontId="66"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2" fillId="0" borderId="0" xfId="0" applyFont="1" applyAlignment="1">
      <alignment/>
    </xf>
    <xf numFmtId="0" fontId="66" fillId="0" borderId="0" xfId="0" applyFont="1" applyFill="1" applyBorder="1" applyAlignment="1">
      <alignment/>
    </xf>
    <xf numFmtId="46" fontId="0" fillId="45" borderId="36" xfId="0" applyNumberFormat="1" applyFont="1" applyFill="1" applyBorder="1" applyAlignment="1">
      <alignment horizontal="right"/>
    </xf>
    <xf numFmtId="20" fontId="0" fillId="0" borderId="36" xfId="0" applyNumberFormat="1" applyFont="1" applyFill="1" applyBorder="1" applyAlignment="1">
      <alignment horizontal="right"/>
    </xf>
    <xf numFmtId="46" fontId="0" fillId="0" borderId="0" xfId="0" applyNumberFormat="1" applyBorder="1" applyAlignment="1">
      <alignment/>
    </xf>
    <xf numFmtId="0" fontId="0" fillId="0" borderId="56" xfId="0" applyBorder="1" applyAlignment="1">
      <alignment/>
    </xf>
    <xf numFmtId="0" fontId="0" fillId="0" borderId="59" xfId="0" applyFont="1" applyFill="1" applyBorder="1" applyAlignment="1">
      <alignment/>
    </xf>
    <xf numFmtId="46" fontId="0" fillId="0" borderId="46" xfId="0" applyNumberFormat="1" applyBorder="1" applyAlignment="1">
      <alignment/>
    </xf>
    <xf numFmtId="46" fontId="0" fillId="0" borderId="52" xfId="0" applyNumberFormat="1" applyBorder="1" applyAlignment="1">
      <alignment/>
    </xf>
    <xf numFmtId="46" fontId="0" fillId="0" borderId="53" xfId="0" applyNumberFormat="1" applyBorder="1" applyAlignment="1">
      <alignment/>
    </xf>
    <xf numFmtId="0" fontId="0" fillId="0" borderId="52" xfId="0" applyFont="1" applyBorder="1" applyAlignment="1">
      <alignment/>
    </xf>
    <xf numFmtId="0" fontId="0" fillId="0" borderId="53" xfId="0" applyBorder="1" applyAlignment="1">
      <alignment/>
    </xf>
    <xf numFmtId="0" fontId="0" fillId="0" borderId="60" xfId="0" applyBorder="1" applyAlignment="1">
      <alignment/>
    </xf>
    <xf numFmtId="0" fontId="0" fillId="0" borderId="52" xfId="0" applyBorder="1" applyAlignment="1">
      <alignment/>
    </xf>
    <xf numFmtId="0" fontId="0" fillId="0" borderId="59" xfId="0" applyBorder="1" applyAlignment="1">
      <alignment/>
    </xf>
    <xf numFmtId="0" fontId="0" fillId="0" borderId="46" xfId="0" applyBorder="1" applyAlignment="1">
      <alignment/>
    </xf>
    <xf numFmtId="20" fontId="0" fillId="0" borderId="52" xfId="0" applyNumberFormat="1" applyFont="1" applyFill="1" applyBorder="1" applyAlignment="1">
      <alignment/>
    </xf>
    <xf numFmtId="20" fontId="0" fillId="53" borderId="60" xfId="0" applyNumberFormat="1" applyFill="1" applyBorder="1" applyAlignment="1">
      <alignment/>
    </xf>
    <xf numFmtId="21" fontId="0" fillId="0" borderId="36" xfId="0" applyNumberFormat="1" applyFont="1" applyFill="1" applyBorder="1" applyAlignment="1">
      <alignment/>
    </xf>
    <xf numFmtId="21" fontId="0" fillId="0" borderId="10" xfId="0" applyNumberFormat="1" applyFont="1" applyFill="1" applyBorder="1" applyAlignment="1">
      <alignment/>
    </xf>
    <xf numFmtId="194" fontId="0" fillId="0" borderId="10" xfId="0" applyNumberFormat="1" applyFill="1" applyBorder="1" applyAlignment="1">
      <alignment/>
    </xf>
    <xf numFmtId="20" fontId="0" fillId="0" borderId="36" xfId="0" applyNumberFormat="1" applyFill="1" applyBorder="1" applyAlignment="1">
      <alignment/>
    </xf>
    <xf numFmtId="0" fontId="0" fillId="0" borderId="31" xfId="0" applyFont="1" applyBorder="1" applyAlignment="1">
      <alignment/>
    </xf>
    <xf numFmtId="0" fontId="0" fillId="0" borderId="55" xfId="0" applyBorder="1" applyAlignment="1">
      <alignment/>
    </xf>
    <xf numFmtId="0" fontId="0" fillId="0" borderId="46" xfId="0" applyFill="1" applyBorder="1" applyAlignment="1">
      <alignment/>
    </xf>
    <xf numFmtId="0" fontId="0" fillId="0" borderId="53" xfId="0" applyFill="1" applyBorder="1" applyAlignment="1">
      <alignment/>
    </xf>
    <xf numFmtId="20" fontId="0" fillId="53" borderId="52"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4" borderId="36" xfId="0" applyFont="1" applyFill="1" applyBorder="1" applyAlignment="1">
      <alignment/>
    </xf>
    <xf numFmtId="0" fontId="0" fillId="54" borderId="21" xfId="0" applyFont="1" applyFill="1" applyBorder="1" applyAlignment="1">
      <alignment/>
    </xf>
    <xf numFmtId="46" fontId="21" fillId="54" borderId="36" xfId="0" applyNumberFormat="1" applyFont="1" applyFill="1" applyBorder="1" applyAlignment="1">
      <alignment/>
    </xf>
    <xf numFmtId="46" fontId="0" fillId="54" borderId="10" xfId="0" applyNumberFormat="1" applyFont="1" applyFill="1" applyBorder="1" applyAlignment="1">
      <alignment/>
    </xf>
    <xf numFmtId="21" fontId="0" fillId="54" borderId="37" xfId="0" applyNumberFormat="1" applyFont="1" applyFill="1" applyBorder="1" applyAlignment="1">
      <alignment/>
    </xf>
    <xf numFmtId="46" fontId="0" fillId="54" borderId="36" xfId="0" applyNumberFormat="1" applyFont="1" applyFill="1" applyBorder="1" applyAlignment="1">
      <alignment/>
    </xf>
    <xf numFmtId="20" fontId="0" fillId="54" borderId="10" xfId="0" applyNumberFormat="1" applyFont="1" applyFill="1" applyBorder="1" applyAlignment="1">
      <alignment/>
    </xf>
    <xf numFmtId="0" fontId="0" fillId="54" borderId="37" xfId="0" applyFill="1" applyBorder="1" applyAlignment="1">
      <alignment/>
    </xf>
    <xf numFmtId="0" fontId="0" fillId="54" borderId="22" xfId="0" applyFill="1" applyBorder="1" applyAlignment="1">
      <alignment/>
    </xf>
    <xf numFmtId="0" fontId="0" fillId="54" borderId="10" xfId="0" applyFill="1" applyBorder="1" applyAlignment="1">
      <alignment/>
    </xf>
    <xf numFmtId="0" fontId="0" fillId="54" borderId="21" xfId="0" applyFill="1" applyBorder="1" applyAlignment="1">
      <alignment/>
    </xf>
    <xf numFmtId="20" fontId="0" fillId="54" borderId="36" xfId="0" applyNumberFormat="1" applyFill="1" applyBorder="1" applyAlignment="1">
      <alignment/>
    </xf>
    <xf numFmtId="20" fontId="0" fillId="54" borderId="10" xfId="0" applyNumberFormat="1" applyFill="1" applyBorder="1" applyAlignment="1">
      <alignment/>
    </xf>
    <xf numFmtId="0" fontId="1" fillId="0" borderId="61" xfId="0" applyFont="1" applyFill="1" applyBorder="1" applyAlignment="1">
      <alignment horizontal="left"/>
    </xf>
    <xf numFmtId="0" fontId="1" fillId="48" borderId="10" xfId="0" applyFont="1" applyFill="1" applyBorder="1" applyAlignment="1">
      <alignment/>
    </xf>
    <xf numFmtId="0" fontId="1" fillId="51" borderId="10" xfId="0" applyFont="1" applyFill="1" applyBorder="1" applyAlignment="1">
      <alignment/>
    </xf>
    <xf numFmtId="0" fontId="1" fillId="51"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61" xfId="0" applyFont="1" applyFill="1" applyBorder="1" applyAlignment="1">
      <alignment horizontal="left"/>
    </xf>
    <xf numFmtId="0" fontId="0" fillId="0" borderId="0" xfId="0" applyBorder="1" applyAlignment="1">
      <alignment horizontal="left" vertical="top" wrapText="1"/>
    </xf>
    <xf numFmtId="0" fontId="15"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191" fontId="13" fillId="48" borderId="10" xfId="0" applyNumberFormat="1" applyFont="1" applyFill="1" applyBorder="1" applyAlignment="1" applyProtection="1">
      <alignment/>
      <protection hidden="1"/>
    </xf>
    <xf numFmtId="46" fontId="0" fillId="0" borderId="46" xfId="0" applyNumberFormat="1" applyFill="1" applyBorder="1" applyAlignment="1">
      <alignment/>
    </xf>
    <xf numFmtId="46" fontId="0" fillId="0" borderId="52" xfId="0" applyNumberFormat="1" applyFill="1" applyBorder="1" applyAlignment="1">
      <alignment/>
    </xf>
    <xf numFmtId="46" fontId="0" fillId="0" borderId="53" xfId="0" applyNumberFormat="1" applyFill="1" applyBorder="1" applyAlignment="1">
      <alignment/>
    </xf>
    <xf numFmtId="46" fontId="0" fillId="0" borderId="46" xfId="0" applyNumberFormat="1" applyFont="1" applyFill="1" applyBorder="1" applyAlignment="1">
      <alignment/>
    </xf>
    <xf numFmtId="0" fontId="0" fillId="0" borderId="60" xfId="0" applyFill="1" applyBorder="1" applyAlignment="1">
      <alignment/>
    </xf>
    <xf numFmtId="0" fontId="0" fillId="0" borderId="52" xfId="0" applyFill="1" applyBorder="1" applyAlignment="1">
      <alignment/>
    </xf>
    <xf numFmtId="0" fontId="0" fillId="0" borderId="59" xfId="0" applyFill="1" applyBorder="1" applyAlignment="1">
      <alignment/>
    </xf>
    <xf numFmtId="14" fontId="1" fillId="0" borderId="34" xfId="0" applyNumberFormat="1" applyFont="1" applyBorder="1" applyAlignment="1">
      <alignment/>
    </xf>
    <xf numFmtId="20" fontId="0" fillId="45" borderId="21" xfId="0" applyNumberFormat="1" applyFill="1" applyBorder="1" applyAlignment="1">
      <alignment/>
    </xf>
    <xf numFmtId="20" fontId="0" fillId="53" borderId="21" xfId="0" applyNumberFormat="1" applyFill="1" applyBorder="1" applyAlignment="1">
      <alignment/>
    </xf>
    <xf numFmtId="20" fontId="0" fillId="53" borderId="59" xfId="0" applyNumberFormat="1" applyFill="1" applyBorder="1" applyAlignment="1">
      <alignment/>
    </xf>
    <xf numFmtId="20" fontId="0" fillId="45" borderId="59" xfId="0" applyNumberFormat="1" applyFill="1" applyBorder="1" applyAlignment="1">
      <alignment/>
    </xf>
    <xf numFmtId="0" fontId="11" fillId="0" borderId="46" xfId="0" applyFont="1" applyBorder="1" applyAlignment="1">
      <alignment/>
    </xf>
    <xf numFmtId="0" fontId="11" fillId="0" borderId="52" xfId="0" applyFont="1" applyBorder="1" applyAlignment="1">
      <alignment/>
    </xf>
    <xf numFmtId="0" fontId="11" fillId="0" borderId="53" xfId="0" applyFont="1" applyBorder="1" applyAlignment="1">
      <alignment/>
    </xf>
    <xf numFmtId="0" fontId="0" fillId="0" borderId="32" xfId="0" applyFont="1" applyBorder="1" applyAlignment="1">
      <alignment/>
    </xf>
    <xf numFmtId="0" fontId="0" fillId="0" borderId="32" xfId="0" applyBorder="1" applyAlignment="1">
      <alignment horizontal="right"/>
    </xf>
    <xf numFmtId="20" fontId="0" fillId="0" borderId="33" xfId="0" applyNumberFormat="1" applyFont="1" applyBorder="1" applyAlignment="1">
      <alignment/>
    </xf>
    <xf numFmtId="0" fontId="0" fillId="51" borderId="0" xfId="0" applyFill="1" applyAlignment="1">
      <alignment/>
    </xf>
    <xf numFmtId="46" fontId="0" fillId="51" borderId="36" xfId="0" applyNumberFormat="1" applyFont="1" applyFill="1" applyBorder="1" applyAlignment="1">
      <alignment/>
    </xf>
    <xf numFmtId="46" fontId="0" fillId="51" borderId="10" xfId="0" applyNumberFormat="1" applyFont="1" applyFill="1" applyBorder="1" applyAlignment="1">
      <alignment/>
    </xf>
    <xf numFmtId="20" fontId="0" fillId="51" borderId="22" xfId="0" applyNumberFormat="1" applyFill="1" applyBorder="1" applyAlignment="1">
      <alignment/>
    </xf>
    <xf numFmtId="20" fontId="0" fillId="51" borderId="36" xfId="0" applyNumberFormat="1" applyFill="1" applyBorder="1" applyAlignment="1">
      <alignment/>
    </xf>
    <xf numFmtId="20" fontId="0" fillId="51" borderId="10" xfId="0" applyNumberFormat="1" applyFont="1" applyFill="1" applyBorder="1" applyAlignment="1">
      <alignment/>
    </xf>
    <xf numFmtId="20" fontId="0" fillId="0" borderId="59" xfId="0" applyNumberFormat="1" applyFill="1" applyBorder="1" applyAlignment="1">
      <alignment/>
    </xf>
    <xf numFmtId="46" fontId="0" fillId="53" borderId="36" xfId="0" applyNumberFormat="1" applyFill="1" applyBorder="1" applyAlignment="1">
      <alignment/>
    </xf>
    <xf numFmtId="46" fontId="0" fillId="45" borderId="36" xfId="0" applyNumberFormat="1" applyFill="1" applyBorder="1" applyAlignment="1">
      <alignment/>
    </xf>
    <xf numFmtId="0" fontId="0" fillId="46" borderId="10" xfId="0" applyFont="1" applyFill="1" applyBorder="1" applyAlignment="1">
      <alignment/>
    </xf>
    <xf numFmtId="0" fontId="0" fillId="0" borderId="62" xfId="0" applyFill="1" applyBorder="1" applyAlignment="1">
      <alignment/>
    </xf>
    <xf numFmtId="46" fontId="0" fillId="0" borderId="36" xfId="0" applyNumberFormat="1" applyFont="1" applyFill="1" applyBorder="1" applyAlignment="1">
      <alignment/>
    </xf>
    <xf numFmtId="46" fontId="0" fillId="0" borderId="36" xfId="0" applyNumberFormat="1" applyFill="1" applyBorder="1" applyAlignment="1">
      <alignment/>
    </xf>
    <xf numFmtId="46" fontId="0" fillId="0" borderId="10" xfId="0" applyNumberFormat="1" applyFill="1" applyBorder="1" applyAlignment="1">
      <alignment/>
    </xf>
    <xf numFmtId="46" fontId="0" fillId="0" borderId="37" xfId="0" applyNumberFormat="1" applyFill="1" applyBorder="1" applyAlignment="1">
      <alignment/>
    </xf>
    <xf numFmtId="20" fontId="0" fillId="0" borderId="21" xfId="0" applyNumberFormat="1" applyFill="1" applyBorder="1" applyAlignment="1">
      <alignment/>
    </xf>
    <xf numFmtId="46" fontId="0" fillId="53" borderId="10" xfId="0" applyNumberFormat="1" applyFill="1" applyBorder="1" applyAlignment="1">
      <alignment/>
    </xf>
    <xf numFmtId="46" fontId="0" fillId="53" borderId="10" xfId="0" applyNumberFormat="1" applyFont="1" applyFill="1" applyBorder="1" applyAlignment="1">
      <alignment horizontal="right"/>
    </xf>
    <xf numFmtId="20" fontId="0" fillId="53"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60" xfId="0" applyFont="1" applyFill="1" applyBorder="1" applyAlignment="1">
      <alignment horizontal="right"/>
    </xf>
    <xf numFmtId="14" fontId="0" fillId="0" borderId="0" xfId="0" applyNumberFormat="1" applyBorder="1" applyAlignment="1">
      <alignment/>
    </xf>
    <xf numFmtId="0" fontId="1" fillId="56" borderId="10" xfId="0" applyFont="1" applyFill="1" applyBorder="1" applyAlignment="1">
      <alignment/>
    </xf>
    <xf numFmtId="14" fontId="1" fillId="0" borderId="40"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0" fillId="47" borderId="63" xfId="0" applyFont="1" applyFill="1" applyBorder="1" applyAlignment="1" applyProtection="1">
      <alignment/>
      <protection hidden="1"/>
    </xf>
    <xf numFmtId="0" fontId="0" fillId="47" borderId="64" xfId="0" applyFont="1" applyFill="1" applyBorder="1" applyAlignment="1" applyProtection="1">
      <alignment/>
      <protection hidden="1"/>
    </xf>
    <xf numFmtId="0" fontId="13" fillId="0" borderId="65" xfId="0" applyNumberFormat="1" applyFont="1" applyFill="1" applyBorder="1" applyAlignment="1" applyProtection="1">
      <alignment/>
      <protection hidden="1"/>
    </xf>
    <xf numFmtId="0" fontId="13" fillId="48" borderId="66" xfId="0" applyNumberFormat="1" applyFont="1" applyFill="1" applyBorder="1" applyAlignment="1" applyProtection="1">
      <alignment/>
      <protection hidden="1"/>
    </xf>
    <xf numFmtId="0" fontId="0" fillId="47" borderId="54" xfId="0" applyFont="1" applyFill="1" applyBorder="1" applyAlignment="1" applyProtection="1">
      <alignment/>
      <protection hidden="1"/>
    </xf>
    <xf numFmtId="0" fontId="13" fillId="48" borderId="37" xfId="0" applyFont="1" applyFill="1" applyBorder="1" applyAlignment="1" applyProtection="1">
      <alignment/>
      <protection hidden="1"/>
    </xf>
    <xf numFmtId="191" fontId="13" fillId="48" borderId="37" xfId="0" applyNumberFormat="1" applyFont="1" applyFill="1" applyBorder="1" applyAlignment="1" applyProtection="1">
      <alignment/>
      <protection hidden="1"/>
    </xf>
    <xf numFmtId="0" fontId="13" fillId="48" borderId="45" xfId="0" applyNumberFormat="1" applyFont="1" applyFill="1" applyBorder="1" applyAlignment="1" applyProtection="1">
      <alignment/>
      <protection hidden="1"/>
    </xf>
    <xf numFmtId="14" fontId="1" fillId="0" borderId="57" xfId="0" applyNumberFormat="1"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60" xfId="0" applyNumberFormat="1" applyFill="1" applyBorder="1" applyAlignment="1">
      <alignment/>
    </xf>
    <xf numFmtId="20" fontId="0" fillId="53" borderId="46"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20" fontId="0" fillId="0" borderId="37" xfId="0" applyNumberFormat="1" applyFill="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56" borderId="36" xfId="0" applyFont="1" applyFill="1" applyBorder="1" applyAlignment="1">
      <alignment/>
    </xf>
    <xf numFmtId="0" fontId="1" fillId="56" borderId="37" xfId="0" applyFont="1" applyFill="1" applyBorder="1" applyAlignment="1">
      <alignment/>
    </xf>
    <xf numFmtId="0" fontId="0" fillId="51" borderId="36" xfId="0" applyFill="1" applyBorder="1" applyAlignment="1">
      <alignment/>
    </xf>
    <xf numFmtId="0" fontId="0" fillId="57" borderId="36" xfId="0" applyFill="1" applyBorder="1" applyAlignment="1">
      <alignment/>
    </xf>
    <xf numFmtId="0" fontId="0" fillId="57" borderId="10" xfId="0" applyFill="1" applyBorder="1" applyAlignment="1">
      <alignment/>
    </xf>
    <xf numFmtId="0" fontId="0" fillId="57" borderId="37" xfId="0" applyFill="1" applyBorder="1" applyAlignment="1">
      <alignment/>
    </xf>
    <xf numFmtId="0" fontId="1" fillId="0" borderId="21" xfId="0" applyFont="1" applyBorder="1" applyAlignment="1">
      <alignment horizontal="left"/>
    </xf>
    <xf numFmtId="20" fontId="0" fillId="51" borderId="10" xfId="0" applyNumberFormat="1" applyFill="1" applyBorder="1" applyAlignment="1">
      <alignment/>
    </xf>
    <xf numFmtId="20" fontId="0" fillId="0" borderId="0" xfId="0" applyNumberFormat="1" applyAlignment="1">
      <alignment/>
    </xf>
    <xf numFmtId="14" fontId="0" fillId="0" borderId="36"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0" fontId="0" fillId="0" borderId="62" xfId="0" applyFont="1" applyFill="1" applyBorder="1" applyAlignment="1">
      <alignment/>
    </xf>
    <xf numFmtId="0" fontId="1" fillId="56" borderId="25" xfId="0" applyFont="1" applyFill="1" applyBorder="1" applyAlignment="1">
      <alignment/>
    </xf>
    <xf numFmtId="0" fontId="1" fillId="56" borderId="20" xfId="0" applyFont="1" applyFill="1" applyBorder="1" applyAlignment="1">
      <alignment/>
    </xf>
    <xf numFmtId="0" fontId="1" fillId="56" borderId="41" xfId="0" applyFont="1" applyFill="1" applyBorder="1" applyAlignment="1">
      <alignment/>
    </xf>
    <xf numFmtId="0" fontId="0" fillId="45" borderId="37" xfId="0" applyFill="1" applyBorder="1" applyAlignment="1">
      <alignment/>
    </xf>
    <xf numFmtId="0" fontId="0" fillId="57" borderId="22" xfId="0" applyFill="1" applyBorder="1" applyAlignment="1">
      <alignment/>
    </xf>
    <xf numFmtId="0" fontId="0" fillId="51" borderId="10" xfId="0" applyFill="1" applyBorder="1" applyAlignment="1">
      <alignment/>
    </xf>
    <xf numFmtId="0" fontId="0" fillId="51" borderId="37" xfId="0" applyFill="1" applyBorder="1" applyAlignment="1">
      <alignment/>
    </xf>
    <xf numFmtId="0" fontId="0" fillId="0" borderId="59" xfId="0" applyFont="1" applyBorder="1" applyAlignment="1">
      <alignment/>
    </xf>
    <xf numFmtId="9" fontId="0" fillId="0" borderId="10" xfId="0" applyNumberFormat="1" applyBorder="1" applyAlignment="1">
      <alignment/>
    </xf>
    <xf numFmtId="20" fontId="0" fillId="51" borderId="21" xfId="0" applyNumberFormat="1" applyFill="1" applyBorder="1" applyAlignment="1">
      <alignment/>
    </xf>
    <xf numFmtId="20" fontId="0" fillId="0" borderId="46" xfId="0" applyNumberFormat="1" applyFill="1" applyBorder="1" applyAlignment="1">
      <alignment/>
    </xf>
    <xf numFmtId="20" fontId="0" fillId="0" borderId="52" xfId="0" applyNumberFormat="1" applyFill="1" applyBorder="1" applyAlignment="1">
      <alignment/>
    </xf>
    <xf numFmtId="0" fontId="1" fillId="0" borderId="43" xfId="0" applyFont="1" applyBorder="1" applyAlignment="1">
      <alignment/>
    </xf>
    <xf numFmtId="0" fontId="0" fillId="0" borderId="0" xfId="0" applyAlignment="1">
      <alignment horizontal="left"/>
    </xf>
    <xf numFmtId="0" fontId="1" fillId="58" borderId="10" xfId="0" applyFont="1" applyFill="1" applyBorder="1" applyAlignment="1">
      <alignment horizontal="left"/>
    </xf>
    <xf numFmtId="14" fontId="1" fillId="0" borderId="36" xfId="0" applyNumberFormat="1" applyFont="1" applyBorder="1" applyAlignment="1">
      <alignment/>
    </xf>
    <xf numFmtId="21" fontId="0" fillId="0" borderId="36" xfId="0" applyNumberFormat="1" applyBorder="1" applyAlignment="1">
      <alignment/>
    </xf>
    <xf numFmtId="21" fontId="0" fillId="53" borderId="36" xfId="0" applyNumberFormat="1" applyFill="1" applyBorder="1" applyAlignment="1">
      <alignment/>
    </xf>
    <xf numFmtId="21" fontId="0" fillId="45" borderId="36" xfId="0" applyNumberFormat="1" applyFill="1" applyBorder="1" applyAlignment="1">
      <alignment/>
    </xf>
    <xf numFmtId="21" fontId="0" fillId="0" borderId="36" xfId="0" applyNumberFormat="1" applyFill="1" applyBorder="1" applyAlignment="1">
      <alignment/>
    </xf>
    <xf numFmtId="21" fontId="0" fillId="0" borderId="42" xfId="0" applyNumberFormat="1" applyBorder="1" applyAlignment="1">
      <alignment/>
    </xf>
    <xf numFmtId="21" fontId="0" fillId="0" borderId="21" xfId="0" applyNumberFormat="1" applyBorder="1" applyAlignment="1">
      <alignment/>
    </xf>
    <xf numFmtId="21" fontId="0" fillId="45" borderId="21" xfId="0" applyNumberFormat="1" applyFill="1" applyBorder="1" applyAlignment="1">
      <alignment/>
    </xf>
    <xf numFmtId="21" fontId="0" fillId="53" borderId="21" xfId="0" applyNumberFormat="1" applyFill="1" applyBorder="1" applyAlignment="1">
      <alignment/>
    </xf>
    <xf numFmtId="21" fontId="0" fillId="0" borderId="21" xfId="0" applyNumberFormat="1" applyFill="1" applyBorder="1" applyAlignment="1">
      <alignment/>
    </xf>
    <xf numFmtId="21" fontId="0" fillId="0" borderId="44" xfId="0" applyNumberFormat="1" applyBorder="1" applyAlignment="1">
      <alignment/>
    </xf>
    <xf numFmtId="14" fontId="0" fillId="0" borderId="21" xfId="0" applyNumberFormat="1" applyBorder="1" applyAlignment="1">
      <alignment/>
    </xf>
    <xf numFmtId="0" fontId="0" fillId="45" borderId="36" xfId="0" applyFill="1" applyBorder="1" applyAlignment="1">
      <alignment/>
    </xf>
    <xf numFmtId="0" fontId="0" fillId="45" borderId="52" xfId="0" applyFill="1" applyBorder="1" applyAlignment="1">
      <alignment/>
    </xf>
    <xf numFmtId="14" fontId="0" fillId="0" borderId="59" xfId="0" applyNumberFormat="1" applyFont="1" applyFill="1" applyBorder="1" applyAlignment="1">
      <alignment/>
    </xf>
    <xf numFmtId="0" fontId="0" fillId="57" borderId="53" xfId="0" applyFill="1" applyBorder="1" applyAlignment="1">
      <alignment/>
    </xf>
    <xf numFmtId="0" fontId="0" fillId="57" borderId="46" xfId="0" applyFill="1" applyBorder="1" applyAlignment="1">
      <alignment/>
    </xf>
    <xf numFmtId="14" fontId="0" fillId="0" borderId="21" xfId="0" applyNumberFormat="1" applyFill="1" applyBorder="1" applyAlignment="1">
      <alignment/>
    </xf>
    <xf numFmtId="9" fontId="0" fillId="0" borderId="10" xfId="0" applyNumberFormat="1" applyBorder="1" applyAlignment="1">
      <alignment horizontal="center"/>
    </xf>
    <xf numFmtId="9" fontId="0" fillId="0" borderId="37" xfId="0" applyNumberFormat="1" applyBorder="1" applyAlignment="1">
      <alignment horizontal="center"/>
    </xf>
    <xf numFmtId="9" fontId="0" fillId="0" borderId="43" xfId="0" applyNumberFormat="1" applyBorder="1" applyAlignment="1">
      <alignment horizontal="center"/>
    </xf>
    <xf numFmtId="9" fontId="0" fillId="0" borderId="45" xfId="0" applyNumberFormat="1" applyBorder="1" applyAlignment="1">
      <alignment horizontal="center"/>
    </xf>
    <xf numFmtId="0" fontId="0" fillId="0" borderId="52" xfId="0" applyFont="1" applyFill="1" applyBorder="1" applyAlignment="1">
      <alignment horizontal="right"/>
    </xf>
    <xf numFmtId="14" fontId="1" fillId="0" borderId="31" xfId="0" applyNumberFormat="1" applyFont="1" applyFill="1" applyBorder="1" applyAlignment="1">
      <alignment horizontal="right"/>
    </xf>
    <xf numFmtId="14" fontId="1" fillId="0" borderId="32" xfId="0" applyNumberFormat="1" applyFont="1" applyFill="1" applyBorder="1" applyAlignment="1">
      <alignment horizontal="right"/>
    </xf>
    <xf numFmtId="14" fontId="1" fillId="0" borderId="33" xfId="0" applyNumberFormat="1" applyFont="1" applyFill="1" applyBorder="1" applyAlignment="1">
      <alignment horizontal="right"/>
    </xf>
    <xf numFmtId="14" fontId="1" fillId="0" borderId="33" xfId="0" applyNumberFormat="1" applyFont="1" applyBorder="1" applyAlignment="1">
      <alignment horizontal="right"/>
    </xf>
    <xf numFmtId="46" fontId="0" fillId="45" borderId="37" xfId="0" applyNumberFormat="1" applyFont="1" applyFill="1" applyBorder="1" applyAlignment="1">
      <alignment horizontal="right"/>
    </xf>
    <xf numFmtId="46" fontId="0" fillId="45" borderId="37" xfId="0" applyNumberFormat="1" applyFill="1" applyBorder="1" applyAlignment="1">
      <alignment/>
    </xf>
    <xf numFmtId="46" fontId="0" fillId="53" borderId="53" xfId="0" applyNumberFormat="1" applyFill="1" applyBorder="1" applyAlignment="1">
      <alignment/>
    </xf>
    <xf numFmtId="14" fontId="1" fillId="0" borderId="47" xfId="0" applyNumberFormat="1" applyFont="1" applyBorder="1" applyAlignment="1">
      <alignment horizontal="right"/>
    </xf>
    <xf numFmtId="20" fontId="0" fillId="53" borderId="37" xfId="0" applyNumberFormat="1" applyFont="1" applyFill="1" applyBorder="1" applyAlignment="1">
      <alignment horizontal="right"/>
    </xf>
    <xf numFmtId="46" fontId="0" fillId="53" borderId="37" xfId="0" applyNumberFormat="1" applyFont="1" applyFill="1" applyBorder="1" applyAlignment="1">
      <alignment horizontal="right"/>
    </xf>
    <xf numFmtId="20" fontId="0" fillId="0" borderId="53" xfId="0" applyNumberFormat="1" applyFill="1" applyBorder="1" applyAlignment="1">
      <alignment/>
    </xf>
    <xf numFmtId="20" fontId="0" fillId="53" borderId="53" xfId="0" applyNumberFormat="1" applyFill="1" applyBorder="1" applyAlignment="1">
      <alignment/>
    </xf>
    <xf numFmtId="0" fontId="0" fillId="0" borderId="37" xfId="0" applyFont="1" applyBorder="1" applyAlignment="1">
      <alignment horizontal="right"/>
    </xf>
    <xf numFmtId="0" fontId="0" fillId="0" borderId="53" xfId="0" applyFont="1" applyBorder="1" applyAlignment="1">
      <alignment horizontal="right"/>
    </xf>
    <xf numFmtId="46" fontId="0" fillId="45" borderId="53" xfId="0" applyNumberForma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50" xfId="0" applyFill="1" applyBorder="1" applyAlignment="1">
      <alignment/>
    </xf>
    <xf numFmtId="0" fontId="1" fillId="0" borderId="30" xfId="0" applyFont="1" applyBorder="1" applyAlignment="1">
      <alignment/>
    </xf>
    <xf numFmtId="0" fontId="0" fillId="0" borderId="35" xfId="0" applyFill="1" applyBorder="1" applyAlignment="1">
      <alignment/>
    </xf>
    <xf numFmtId="0" fontId="0" fillId="0" borderId="3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57" borderId="52" xfId="0" applyFill="1" applyBorder="1" applyAlignment="1">
      <alignment/>
    </xf>
    <xf numFmtId="0" fontId="0" fillId="57" borderId="60" xfId="0" applyFill="1" applyBorder="1" applyAlignment="1">
      <alignment/>
    </xf>
    <xf numFmtId="14" fontId="0" fillId="0" borderId="21" xfId="0" applyNumberFormat="1" applyFont="1" applyFill="1" applyBorder="1" applyAlignment="1">
      <alignment/>
    </xf>
    <xf numFmtId="14" fontId="1" fillId="0" borderId="10" xfId="0" applyNumberFormat="1" applyFont="1" applyBorder="1" applyAlignment="1">
      <alignment/>
    </xf>
    <xf numFmtId="20" fontId="0" fillId="0" borderId="0" xfId="0" applyNumberFormat="1" applyBorder="1" applyAlignment="1">
      <alignment/>
    </xf>
    <xf numFmtId="46" fontId="0" fillId="0" borderId="0" xfId="0" applyNumberFormat="1" applyFont="1" applyBorder="1" applyAlignment="1">
      <alignment/>
    </xf>
    <xf numFmtId="46" fontId="0" fillId="45" borderId="10" xfId="0" applyNumberFormat="1" applyFont="1" applyFill="1" applyBorder="1" applyAlignment="1">
      <alignment horizontal="right"/>
    </xf>
    <xf numFmtId="0" fontId="0" fillId="0" borderId="55" xfId="0" applyFill="1" applyBorder="1" applyAlignment="1">
      <alignment/>
    </xf>
    <xf numFmtId="0" fontId="11" fillId="34" borderId="10" xfId="0" applyFont="1" applyFill="1" applyBorder="1" applyAlignment="1">
      <alignment/>
    </xf>
    <xf numFmtId="0" fontId="11" fillId="51" borderId="10" xfId="0" applyFont="1" applyFill="1" applyBorder="1" applyAlignment="1">
      <alignment/>
    </xf>
    <xf numFmtId="14" fontId="0" fillId="59" borderId="10" xfId="0" applyNumberFormat="1" applyFill="1" applyBorder="1" applyAlignment="1">
      <alignment/>
    </xf>
    <xf numFmtId="9" fontId="0" fillId="59" borderId="10" xfId="0" applyNumberFormat="1" applyFill="1" applyBorder="1" applyAlignment="1">
      <alignment/>
    </xf>
    <xf numFmtId="0" fontId="0" fillId="59" borderId="10" xfId="0" applyFill="1" applyBorder="1" applyAlignment="1">
      <alignment/>
    </xf>
    <xf numFmtId="9" fontId="0" fillId="0" borderId="10" xfId="0" applyNumberFormat="1" applyFill="1" applyBorder="1" applyAlignment="1">
      <alignment/>
    </xf>
    <xf numFmtId="9" fontId="65" fillId="59" borderId="10" xfId="0" applyNumberFormat="1" applyFont="1" applyFill="1" applyBorder="1" applyAlignment="1">
      <alignment/>
    </xf>
    <xf numFmtId="14" fontId="65" fillId="59" borderId="10" xfId="0" applyNumberFormat="1" applyFont="1" applyFill="1" applyBorder="1" applyAlignment="1">
      <alignment horizontal="center" vertical="center"/>
    </xf>
    <xf numFmtId="0" fontId="62" fillId="0" borderId="31" xfId="0" applyFont="1" applyBorder="1" applyAlignment="1">
      <alignment/>
    </xf>
    <xf numFmtId="0" fontId="62" fillId="0" borderId="32" xfId="0" applyFont="1" applyBorder="1" applyAlignment="1">
      <alignment/>
    </xf>
    <xf numFmtId="0" fontId="62" fillId="60" borderId="32" xfId="0" applyFont="1" applyFill="1" applyBorder="1" applyAlignment="1">
      <alignment/>
    </xf>
    <xf numFmtId="0" fontId="62" fillId="0" borderId="33" xfId="0" applyFont="1" applyBorder="1" applyAlignment="1">
      <alignment/>
    </xf>
    <xf numFmtId="0" fontId="0" fillId="0" borderId="10" xfId="0" applyBorder="1" applyAlignment="1">
      <alignment horizontal="center"/>
    </xf>
    <xf numFmtId="1" fontId="0" fillId="60" borderId="10" xfId="0" applyNumberFormat="1" applyFill="1" applyBorder="1" applyAlignment="1">
      <alignment/>
    </xf>
    <xf numFmtId="0" fontId="0" fillId="0" borderId="37" xfId="0" applyBorder="1" applyAlignment="1">
      <alignment horizontal="center"/>
    </xf>
    <xf numFmtId="14" fontId="0" fillId="0" borderId="43" xfId="0" applyNumberFormat="1" applyBorder="1" applyAlignment="1">
      <alignment/>
    </xf>
    <xf numFmtId="0" fontId="0" fillId="0" borderId="43" xfId="0" applyBorder="1" applyAlignment="1">
      <alignment horizontal="center"/>
    </xf>
    <xf numFmtId="1" fontId="0" fillId="60" borderId="43" xfId="0" applyNumberFormat="1" applyFill="1" applyBorder="1" applyAlignment="1">
      <alignment/>
    </xf>
    <xf numFmtId="0" fontId="0" fillId="0" borderId="45" xfId="0" applyBorder="1" applyAlignment="1">
      <alignment horizontal="center"/>
    </xf>
    <xf numFmtId="9" fontId="13" fillId="47" borderId="10" xfId="49" applyFont="1" applyFill="1" applyBorder="1" applyAlignment="1" applyProtection="1">
      <alignment/>
      <protection hidden="1"/>
    </xf>
    <xf numFmtId="9" fontId="13" fillId="48" borderId="10" xfId="49"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191"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0" fontId="13" fillId="48" borderId="10" xfId="0" applyNumberFormat="1" applyFont="1" applyFill="1" applyBorder="1" applyAlignment="1" applyProtection="1">
      <alignment/>
      <protection hidden="1"/>
    </xf>
    <xf numFmtId="0" fontId="0" fillId="47" borderId="31" xfId="0" applyFill="1" applyBorder="1" applyAlignment="1" applyProtection="1">
      <alignment/>
      <protection hidden="1"/>
    </xf>
    <xf numFmtId="9" fontId="13" fillId="47" borderId="32" xfId="49" applyFont="1"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NumberFormat="1" applyFont="1" applyFill="1" applyBorder="1" applyAlignment="1" applyProtection="1">
      <alignment/>
      <protection hidden="1"/>
    </xf>
    <xf numFmtId="191" fontId="13" fillId="48" borderId="33" xfId="0" applyNumberFormat="1" applyFont="1" applyFill="1" applyBorder="1" applyAlignment="1" applyProtection="1">
      <alignment/>
      <protection hidden="1"/>
    </xf>
    <xf numFmtId="0" fontId="0" fillId="47" borderId="36" xfId="0" applyFill="1" applyBorder="1" applyAlignment="1" applyProtection="1">
      <alignment/>
      <protection hidden="1"/>
    </xf>
    <xf numFmtId="0" fontId="0" fillId="47" borderId="36" xfId="0" applyFont="1" applyFill="1" applyBorder="1" applyAlignment="1" applyProtection="1">
      <alignment/>
      <protection hidden="1"/>
    </xf>
    <xf numFmtId="0" fontId="0" fillId="47" borderId="42" xfId="0"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41" xfId="0" applyFont="1" applyFill="1" applyBorder="1" applyAlignment="1" applyProtection="1">
      <alignment/>
      <protection hidden="1"/>
    </xf>
    <xf numFmtId="0" fontId="13" fillId="47" borderId="10" xfId="0" applyFont="1" applyFill="1" applyBorder="1" applyAlignment="1" applyProtection="1">
      <alignment/>
      <protection hidden="1"/>
    </xf>
    <xf numFmtId="0" fontId="13" fillId="48" borderId="26" xfId="0" applyFont="1" applyFill="1" applyBorder="1" applyAlignment="1" applyProtection="1">
      <alignment/>
      <protection hidden="1"/>
    </xf>
    <xf numFmtId="0" fontId="13" fillId="0" borderId="26" xfId="0" applyFont="1" applyFill="1" applyBorder="1" applyAlignment="1" applyProtection="1">
      <alignment/>
      <protection hidden="1"/>
    </xf>
    <xf numFmtId="0" fontId="0" fillId="47" borderId="31" xfId="0"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13" fillId="48" borderId="33" xfId="0" applyFont="1" applyFill="1" applyBorder="1" applyAlignment="1" applyProtection="1">
      <alignment/>
      <protection hidden="1"/>
    </xf>
    <xf numFmtId="0" fontId="0" fillId="61" borderId="42" xfId="0" applyFont="1" applyFill="1" applyBorder="1" applyAlignment="1" applyProtection="1">
      <alignment/>
      <protection hidden="1"/>
    </xf>
    <xf numFmtId="0" fontId="13" fillId="61" borderId="43" xfId="0" applyNumberFormat="1" applyFont="1" applyFill="1" applyBorder="1" applyAlignment="1" applyProtection="1">
      <alignment/>
      <protection hidden="1"/>
    </xf>
    <xf numFmtId="0" fontId="13" fillId="61" borderId="43" xfId="0" applyFont="1" applyFill="1" applyBorder="1" applyAlignment="1" applyProtection="1">
      <alignment/>
      <protection hidden="1"/>
    </xf>
    <xf numFmtId="0" fontId="13" fillId="48" borderId="45" xfId="0" applyFont="1" applyFill="1" applyBorder="1" applyAlignment="1" applyProtection="1">
      <alignment/>
      <protection hidden="1"/>
    </xf>
    <xf numFmtId="49" fontId="0" fillId="47" borderId="10" xfId="0" applyNumberFormat="1" applyFont="1" applyFill="1" applyBorder="1" applyAlignment="1" applyProtection="1">
      <alignment/>
      <protection hidden="1"/>
    </xf>
    <xf numFmtId="49" fontId="0" fillId="48" borderId="10" xfId="0" applyNumberFormat="1" applyFont="1" applyFill="1" applyBorder="1" applyAlignment="1" applyProtection="1">
      <alignment/>
      <protection hidden="1"/>
    </xf>
    <xf numFmtId="49" fontId="0" fillId="48" borderId="10" xfId="0" applyNumberFormat="1" applyFill="1" applyBorder="1" applyAlignment="1" applyProtection="1">
      <alignment/>
      <protection hidden="1"/>
    </xf>
    <xf numFmtId="0" fontId="23" fillId="47" borderId="31" xfId="0" applyFont="1" applyFill="1" applyBorder="1" applyAlignment="1" applyProtection="1">
      <alignment/>
      <protection hidden="1"/>
    </xf>
    <xf numFmtId="49" fontId="0" fillId="47" borderId="32" xfId="0" applyNumberFormat="1" applyFont="1" applyFill="1" applyBorder="1" applyAlignment="1" applyProtection="1">
      <alignment/>
      <protection hidden="1"/>
    </xf>
    <xf numFmtId="49" fontId="0" fillId="48" borderId="32" xfId="0" applyNumberFormat="1" applyFont="1" applyFill="1" applyBorder="1" applyAlignment="1" applyProtection="1">
      <alignment/>
      <protection hidden="1"/>
    </xf>
    <xf numFmtId="49" fontId="0" fillId="48" borderId="32" xfId="0" applyNumberFormat="1" applyFill="1" applyBorder="1" applyAlignment="1" applyProtection="1">
      <alignment/>
      <protection hidden="1"/>
    </xf>
    <xf numFmtId="49" fontId="0" fillId="48" borderId="33" xfId="0" applyNumberFormat="1" applyFill="1" applyBorder="1" applyAlignment="1" applyProtection="1">
      <alignment/>
      <protection hidden="1"/>
    </xf>
    <xf numFmtId="0" fontId="23" fillId="47" borderId="36" xfId="0" applyFont="1" applyFill="1" applyBorder="1" applyAlignment="1" applyProtection="1">
      <alignment/>
      <protection hidden="1"/>
    </xf>
    <xf numFmtId="49" fontId="0" fillId="48" borderId="37" xfId="0" applyNumberFormat="1" applyFill="1" applyBorder="1" applyAlignment="1" applyProtection="1">
      <alignment/>
      <protection hidden="1"/>
    </xf>
    <xf numFmtId="0" fontId="23" fillId="47" borderId="42" xfId="0" applyFont="1" applyFill="1" applyBorder="1" applyAlignment="1" applyProtection="1">
      <alignment/>
      <protection hidden="1"/>
    </xf>
    <xf numFmtId="191" fontId="13" fillId="61" borderId="43" xfId="0" applyNumberFormat="1" applyFont="1" applyFill="1" applyBorder="1" applyAlignment="1" applyProtection="1">
      <alignment/>
      <protection hidden="1"/>
    </xf>
    <xf numFmtId="191" fontId="13" fillId="48" borderId="43" xfId="0" applyNumberFormat="1" applyFont="1" applyFill="1" applyBorder="1" applyAlignment="1" applyProtection="1">
      <alignment/>
      <protection hidden="1"/>
    </xf>
    <xf numFmtId="191" fontId="13" fillId="48" borderId="45" xfId="0" applyNumberFormat="1" applyFont="1" applyFill="1" applyBorder="1" applyAlignment="1" applyProtection="1">
      <alignment/>
      <protection hidden="1"/>
    </xf>
    <xf numFmtId="0" fontId="13" fillId="52" borderId="26" xfId="0" applyNumberFormat="1" applyFont="1" applyFill="1" applyBorder="1" applyAlignment="1" applyProtection="1">
      <alignment/>
      <protection hidden="1"/>
    </xf>
    <xf numFmtId="0" fontId="3" fillId="47" borderId="67" xfId="0" applyFont="1" applyFill="1" applyBorder="1" applyAlignment="1" applyProtection="1">
      <alignment/>
      <protection hidden="1"/>
    </xf>
    <xf numFmtId="0" fontId="0" fillId="45" borderId="38" xfId="0" applyFont="1" applyFill="1" applyBorder="1" applyAlignment="1">
      <alignment/>
    </xf>
    <xf numFmtId="0" fontId="0" fillId="48" borderId="38" xfId="0" applyFont="1" applyFill="1" applyBorder="1" applyAlignment="1">
      <alignment/>
    </xf>
    <xf numFmtId="0" fontId="0" fillId="47" borderId="67" xfId="0" applyFont="1" applyFill="1" applyBorder="1" applyAlignment="1" applyProtection="1">
      <alignment/>
      <protection hidden="1"/>
    </xf>
    <xf numFmtId="0" fontId="7" fillId="47" borderId="38" xfId="0" applyFont="1" applyFill="1" applyBorder="1" applyAlignment="1" applyProtection="1">
      <alignment/>
      <protection hidden="1"/>
    </xf>
    <xf numFmtId="0" fontId="0" fillId="52" borderId="68" xfId="0" applyFont="1" applyFill="1" applyBorder="1" applyAlignment="1" applyProtection="1">
      <alignment/>
      <protection hidden="1"/>
    </xf>
    <xf numFmtId="0" fontId="1" fillId="61" borderId="39" xfId="0" applyFont="1" applyFill="1" applyBorder="1" applyAlignment="1" applyProtection="1">
      <alignment horizontal="center"/>
      <protection hidden="1"/>
    </xf>
    <xf numFmtId="0" fontId="0" fillId="47" borderId="69" xfId="0" applyFont="1" applyFill="1" applyBorder="1" applyAlignment="1" applyProtection="1">
      <alignment/>
      <protection hidden="1"/>
    </xf>
    <xf numFmtId="0" fontId="0" fillId="47" borderId="70" xfId="0" applyFont="1" applyFill="1" applyBorder="1" applyAlignment="1" applyProtection="1">
      <alignment/>
      <protection hidden="1"/>
    </xf>
    <xf numFmtId="0" fontId="0" fillId="47" borderId="71" xfId="0" applyFont="1" applyFill="1" applyBorder="1" applyAlignment="1" applyProtection="1">
      <alignment/>
      <protection hidden="1"/>
    </xf>
    <xf numFmtId="0" fontId="1" fillId="61" borderId="39" xfId="0" applyFont="1" applyFill="1" applyBorder="1" applyAlignment="1" applyProtection="1">
      <alignment horizontal="center" vertical="center"/>
      <protection hidden="1"/>
    </xf>
    <xf numFmtId="0" fontId="0" fillId="46" borderId="38" xfId="0" applyFont="1" applyFill="1" applyBorder="1" applyAlignment="1">
      <alignment/>
    </xf>
    <xf numFmtId="0" fontId="18" fillId="0" borderId="10" xfId="0" applyFont="1" applyFill="1" applyBorder="1" applyAlignment="1">
      <alignment/>
    </xf>
    <xf numFmtId="0" fontId="18" fillId="0" borderId="43" xfId="0" applyFont="1" applyFill="1" applyBorder="1" applyAlignment="1">
      <alignment/>
    </xf>
    <xf numFmtId="49" fontId="18" fillId="0" borderId="43" xfId="0" applyNumberFormat="1" applyFont="1" applyFill="1" applyBorder="1" applyAlignment="1" applyProtection="1">
      <alignment/>
      <protection hidden="1"/>
    </xf>
    <xf numFmtId="14" fontId="0" fillId="0" borderId="59" xfId="0" applyNumberFormat="1" applyBorder="1" applyAlignment="1">
      <alignment/>
    </xf>
    <xf numFmtId="0" fontId="0" fillId="45" borderId="46" xfId="0" applyFill="1" applyBorder="1" applyAlignment="1">
      <alignment/>
    </xf>
    <xf numFmtId="0" fontId="0" fillId="45" borderId="53" xfId="0" applyFill="1" applyBorder="1" applyAlignment="1">
      <alignment/>
    </xf>
    <xf numFmtId="0" fontId="0" fillId="0" borderId="21" xfId="0" applyFont="1" applyFill="1" applyBorder="1" applyAlignment="1">
      <alignment horizontal="right"/>
    </xf>
    <xf numFmtId="46" fontId="0" fillId="0" borderId="21" xfId="0" applyNumberFormat="1" applyFont="1" applyFill="1" applyBorder="1" applyAlignment="1">
      <alignment horizontal="right"/>
    </xf>
    <xf numFmtId="46" fontId="0" fillId="45" borderId="21" xfId="0" applyNumberFormat="1" applyFont="1" applyFill="1" applyBorder="1" applyAlignment="1">
      <alignment horizontal="right"/>
    </xf>
    <xf numFmtId="46" fontId="0" fillId="0" borderId="21" xfId="0" applyNumberFormat="1" applyFill="1" applyBorder="1" applyAlignment="1">
      <alignment/>
    </xf>
    <xf numFmtId="46" fontId="0" fillId="45" borderId="21" xfId="0" applyNumberFormat="1" applyFill="1" applyBorder="1" applyAlignment="1">
      <alignment/>
    </xf>
    <xf numFmtId="46" fontId="0" fillId="51" borderId="36" xfId="0" applyNumberFormat="1" applyFill="1" applyBorder="1" applyAlignment="1">
      <alignment/>
    </xf>
    <xf numFmtId="0" fontId="1" fillId="52" borderId="10" xfId="0" applyFont="1" applyFill="1" applyBorder="1" applyAlignment="1">
      <alignment/>
    </xf>
    <xf numFmtId="14" fontId="1" fillId="0" borderId="21" xfId="0" applyNumberFormat="1" applyFont="1" applyBorder="1" applyAlignment="1">
      <alignment/>
    </xf>
    <xf numFmtId="21" fontId="0" fillId="0" borderId="59" xfId="0" applyNumberFormat="1" applyFill="1" applyBorder="1" applyAlignment="1">
      <alignment/>
    </xf>
    <xf numFmtId="21" fontId="0" fillId="0" borderId="46" xfId="0" applyNumberFormat="1" applyFill="1" applyBorder="1" applyAlignment="1">
      <alignment/>
    </xf>
    <xf numFmtId="0" fontId="0" fillId="0" borderId="40" xfId="0" applyFont="1" applyBorder="1" applyAlignment="1">
      <alignment/>
    </xf>
    <xf numFmtId="0" fontId="0" fillId="0" borderId="20" xfId="0" applyFont="1" applyBorder="1" applyAlignment="1">
      <alignment/>
    </xf>
    <xf numFmtId="20" fontId="0" fillId="0" borderId="41" xfId="0" applyNumberFormat="1" applyFont="1" applyBorder="1" applyAlignment="1">
      <alignment/>
    </xf>
    <xf numFmtId="14" fontId="0" fillId="0" borderId="10" xfId="0" applyNumberFormat="1" applyFill="1" applyBorder="1" applyAlignment="1">
      <alignment/>
    </xf>
    <xf numFmtId="0" fontId="0" fillId="54" borderId="10" xfId="0" applyFont="1" applyFill="1" applyBorder="1" applyAlignment="1">
      <alignment/>
    </xf>
    <xf numFmtId="46" fontId="0" fillId="54" borderId="10" xfId="0" applyNumberFormat="1" applyFill="1" applyBorder="1" applyAlignment="1">
      <alignment/>
    </xf>
    <xf numFmtId="0" fontId="0" fillId="54" borderId="10" xfId="0" applyFont="1" applyFill="1" applyBorder="1" applyAlignment="1">
      <alignment horizontal="right"/>
    </xf>
    <xf numFmtId="0" fontId="0" fillId="54" borderId="35" xfId="0" applyFont="1" applyFill="1" applyBorder="1" applyAlignment="1">
      <alignment/>
    </xf>
    <xf numFmtId="0" fontId="0" fillId="54" borderId="36" xfId="0" applyFont="1" applyFill="1" applyBorder="1" applyAlignment="1">
      <alignment/>
    </xf>
    <xf numFmtId="0" fontId="0" fillId="54" borderId="50" xfId="0" applyFill="1" applyBorder="1" applyAlignment="1">
      <alignment/>
    </xf>
    <xf numFmtId="0" fontId="0" fillId="54" borderId="36" xfId="0" applyFill="1" applyBorder="1" applyAlignment="1">
      <alignment/>
    </xf>
    <xf numFmtId="20" fontId="0" fillId="54" borderId="10" xfId="0" applyNumberFormat="1" applyFont="1" applyFill="1" applyBorder="1" applyAlignment="1">
      <alignment horizontal="right"/>
    </xf>
    <xf numFmtId="46" fontId="0" fillId="54" borderId="37" xfId="0" applyNumberFormat="1" applyFont="1" applyFill="1" applyBorder="1" applyAlignment="1">
      <alignment horizontal="right"/>
    </xf>
    <xf numFmtId="46" fontId="0" fillId="54" borderId="36" xfId="0" applyNumberFormat="1" applyFont="1" applyFill="1" applyBorder="1" applyAlignment="1">
      <alignment horizontal="right"/>
    </xf>
    <xf numFmtId="0" fontId="0" fillId="54" borderId="22" xfId="0" applyFont="1" applyFill="1" applyBorder="1" applyAlignment="1">
      <alignment horizontal="right"/>
    </xf>
    <xf numFmtId="46" fontId="0" fillId="54" borderId="10" xfId="0" applyNumberFormat="1" applyFont="1" applyFill="1" applyBorder="1" applyAlignment="1">
      <alignment horizontal="right"/>
    </xf>
    <xf numFmtId="46" fontId="0" fillId="54" borderId="21" xfId="0" applyNumberFormat="1" applyFont="1" applyFill="1" applyBorder="1" applyAlignment="1">
      <alignment horizontal="right"/>
    </xf>
    <xf numFmtId="21" fontId="0" fillId="0" borderId="0" xfId="0" applyNumberFormat="1" applyFont="1" applyBorder="1" applyAlignment="1">
      <alignment/>
    </xf>
    <xf numFmtId="21" fontId="0" fillId="51" borderId="10" xfId="0" applyNumberFormat="1" applyFont="1" applyFill="1" applyBorder="1" applyAlignment="1">
      <alignment/>
    </xf>
    <xf numFmtId="46" fontId="0" fillId="51" borderId="10" xfId="0" applyNumberFormat="1" applyFill="1" applyBorder="1" applyAlignment="1">
      <alignment/>
    </xf>
    <xf numFmtId="9" fontId="0" fillId="0" borderId="10" xfId="0" applyNumberFormat="1" applyFont="1" applyBorder="1" applyAlignment="1">
      <alignment/>
    </xf>
    <xf numFmtId="14" fontId="0" fillId="0" borderId="10" xfId="0" applyNumberFormat="1" applyFont="1" applyFill="1" applyBorder="1" applyAlignment="1">
      <alignment horizontal="center" vertical="center"/>
    </xf>
    <xf numFmtId="9" fontId="0" fillId="0" borderId="10" xfId="0" applyNumberFormat="1" applyFont="1" applyFill="1" applyBorder="1" applyAlignment="1">
      <alignment/>
    </xf>
    <xf numFmtId="9" fontId="0" fillId="0" borderId="37" xfId="0" applyNumberFormat="1" applyBorder="1" applyAlignment="1">
      <alignment/>
    </xf>
    <xf numFmtId="9" fontId="0" fillId="0" borderId="45" xfId="0" applyNumberFormat="1" applyBorder="1" applyAlignment="1">
      <alignment/>
    </xf>
    <xf numFmtId="46" fontId="0" fillId="53" borderId="21" xfId="0" applyNumberFormat="1" applyFill="1" applyBorder="1" applyAlignment="1">
      <alignment/>
    </xf>
    <xf numFmtId="20" fontId="0" fillId="51" borderId="36" xfId="0" applyNumberFormat="1" applyFont="1" applyFill="1" applyBorder="1" applyAlignment="1">
      <alignment horizontal="right"/>
    </xf>
    <xf numFmtId="20" fontId="0" fillId="0" borderId="37" xfId="0" applyNumberFormat="1" applyFont="1" applyFill="1" applyBorder="1" applyAlignment="1">
      <alignment horizontal="right"/>
    </xf>
    <xf numFmtId="46" fontId="0" fillId="54" borderId="21" xfId="0" applyNumberFormat="1" applyFill="1" applyBorder="1" applyAlignment="1">
      <alignment/>
    </xf>
    <xf numFmtId="46" fontId="0" fillId="54" borderId="36" xfId="0" applyNumberFormat="1" applyFill="1" applyBorder="1" applyAlignment="1">
      <alignment/>
    </xf>
    <xf numFmtId="46" fontId="0" fillId="0" borderId="59" xfId="0" applyNumberFormat="1" applyFill="1" applyBorder="1" applyAlignment="1">
      <alignment/>
    </xf>
    <xf numFmtId="14" fontId="1" fillId="0" borderId="34" xfId="0" applyNumberFormat="1" applyFont="1" applyBorder="1" applyAlignment="1">
      <alignment horizontal="right"/>
    </xf>
    <xf numFmtId="46" fontId="0" fillId="53" borderId="59" xfId="0" applyNumberFormat="1" applyFill="1" applyBorder="1" applyAlignment="1">
      <alignment/>
    </xf>
    <xf numFmtId="14" fontId="1" fillId="0" borderId="47" xfId="0" applyNumberFormat="1" applyFont="1" applyFill="1" applyBorder="1" applyAlignment="1">
      <alignment horizontal="right"/>
    </xf>
    <xf numFmtId="46" fontId="0" fillId="0" borderId="22" xfId="0" applyNumberFormat="1" applyFont="1" applyFill="1" applyBorder="1" applyAlignment="1">
      <alignment horizontal="right"/>
    </xf>
    <xf numFmtId="46" fontId="0" fillId="51" borderId="22" xfId="0" applyNumberFormat="1" applyFont="1" applyFill="1" applyBorder="1" applyAlignment="1">
      <alignment horizontal="right"/>
    </xf>
    <xf numFmtId="46" fontId="0" fillId="53" borderId="22" xfId="0" applyNumberFormat="1" applyFont="1" applyFill="1" applyBorder="1" applyAlignment="1">
      <alignment horizontal="right"/>
    </xf>
    <xf numFmtId="46" fontId="0" fillId="54" borderId="22" xfId="0" applyNumberFormat="1" applyFont="1" applyFill="1" applyBorder="1" applyAlignment="1">
      <alignment horizontal="right"/>
    </xf>
    <xf numFmtId="46" fontId="0" fillId="53" borderId="22" xfId="0" applyNumberFormat="1" applyFill="1" applyBorder="1" applyAlignment="1">
      <alignment/>
    </xf>
    <xf numFmtId="46" fontId="0" fillId="0" borderId="22" xfId="0" applyNumberFormat="1" applyFill="1" applyBorder="1" applyAlignment="1">
      <alignment/>
    </xf>
    <xf numFmtId="46" fontId="0" fillId="53" borderId="60" xfId="0" applyNumberFormat="1" applyFill="1" applyBorder="1" applyAlignment="1">
      <alignment/>
    </xf>
    <xf numFmtId="46" fontId="0" fillId="54" borderId="22" xfId="0" applyNumberFormat="1" applyFill="1" applyBorder="1" applyAlignment="1">
      <alignment/>
    </xf>
    <xf numFmtId="0" fontId="0" fillId="0" borderId="72" xfId="0" applyBorder="1" applyAlignment="1">
      <alignment/>
    </xf>
    <xf numFmtId="0" fontId="0" fillId="0" borderId="73" xfId="0" applyBorder="1" applyAlignment="1">
      <alignment/>
    </xf>
    <xf numFmtId="46" fontId="0" fillId="51" borderId="37" xfId="0" applyNumberFormat="1" applyFill="1" applyBorder="1" applyAlignment="1">
      <alignment/>
    </xf>
    <xf numFmtId="20" fontId="0" fillId="62" borderId="52" xfId="0" applyNumberFormat="1" applyFill="1" applyBorder="1" applyAlignment="1">
      <alignment/>
    </xf>
    <xf numFmtId="20" fontId="0" fillId="45" borderId="52" xfId="0" applyNumberFormat="1" applyFill="1" applyBorder="1" applyAlignment="1">
      <alignment/>
    </xf>
    <xf numFmtId="20" fontId="0" fillId="62" borderId="10" xfId="0" applyNumberFormat="1" applyFill="1" applyBorder="1" applyAlignment="1">
      <alignment/>
    </xf>
    <xf numFmtId="20" fontId="0" fillId="0" borderId="74" xfId="0" applyNumberFormat="1" applyBorder="1" applyAlignment="1">
      <alignment/>
    </xf>
    <xf numFmtId="20" fontId="0" fillId="0" borderId="72" xfId="0" applyNumberFormat="1" applyBorder="1" applyAlignment="1">
      <alignment/>
    </xf>
    <xf numFmtId="20" fontId="0" fillId="0" borderId="73" xfId="0" applyNumberFormat="1" applyBorder="1" applyAlignment="1">
      <alignment/>
    </xf>
    <xf numFmtId="20" fontId="0" fillId="62" borderId="21" xfId="0" applyNumberFormat="1" applyFill="1" applyBorder="1" applyAlignment="1">
      <alignment/>
    </xf>
    <xf numFmtId="20" fontId="0" fillId="62" borderId="59" xfId="0" applyNumberFormat="1" applyFill="1" applyBorder="1" applyAlignment="1">
      <alignment/>
    </xf>
    <xf numFmtId="20" fontId="0" fillId="62" borderId="36" xfId="0" applyNumberFormat="1" applyFill="1" applyBorder="1" applyAlignment="1">
      <alignment/>
    </xf>
    <xf numFmtId="20" fontId="0" fillId="0" borderId="31" xfId="0" applyNumberFormat="1" applyBorder="1" applyAlignment="1">
      <alignment/>
    </xf>
    <xf numFmtId="14" fontId="1" fillId="0" borderId="36" xfId="0" applyNumberFormat="1" applyFont="1" applyFill="1" applyBorder="1" applyAlignment="1">
      <alignment horizontal="right"/>
    </xf>
    <xf numFmtId="20" fontId="0" fillId="45" borderId="36" xfId="0" applyNumberFormat="1" applyFont="1" applyFill="1" applyBorder="1" applyAlignment="1">
      <alignment horizontal="right"/>
    </xf>
    <xf numFmtId="0" fontId="10" fillId="0" borderId="36" xfId="0" applyFont="1" applyFill="1" applyBorder="1" applyAlignment="1">
      <alignment horizontal="center"/>
    </xf>
    <xf numFmtId="46" fontId="0" fillId="45" borderId="36" xfId="0" applyNumberFormat="1" applyFont="1" applyFill="1" applyBorder="1" applyAlignment="1">
      <alignment/>
    </xf>
    <xf numFmtId="21" fontId="0" fillId="45" borderId="36" xfId="0" applyNumberFormat="1" applyFont="1" applyFill="1" applyBorder="1" applyAlignment="1">
      <alignment/>
    </xf>
    <xf numFmtId="14" fontId="1" fillId="0" borderId="34" xfId="0" applyNumberFormat="1" applyFont="1" applyFill="1" applyBorder="1" applyAlignment="1">
      <alignment horizontal="right"/>
    </xf>
    <xf numFmtId="20" fontId="0" fillId="45" borderId="21" xfId="0" applyNumberFormat="1" applyFont="1" applyFill="1" applyBorder="1" applyAlignment="1">
      <alignment horizontal="right"/>
    </xf>
    <xf numFmtId="46" fontId="0" fillId="51" borderId="21" xfId="0" applyNumberFormat="1" applyFont="1" applyFill="1" applyBorder="1" applyAlignment="1">
      <alignment horizontal="right"/>
    </xf>
    <xf numFmtId="0" fontId="0" fillId="45" borderId="21" xfId="0" applyFill="1" applyBorder="1" applyAlignment="1">
      <alignment/>
    </xf>
    <xf numFmtId="20" fontId="0" fillId="0" borderId="32" xfId="0" applyNumberFormat="1" applyBorder="1" applyAlignment="1">
      <alignment/>
    </xf>
    <xf numFmtId="0" fontId="0" fillId="63" borderId="10" xfId="0" applyFill="1" applyBorder="1" applyAlignment="1">
      <alignment/>
    </xf>
    <xf numFmtId="0" fontId="0" fillId="63" borderId="10" xfId="0" applyFont="1" applyFill="1" applyBorder="1" applyAlignment="1">
      <alignment/>
    </xf>
    <xf numFmtId="0" fontId="0" fillId="0" borderId="10" xfId="0" applyFont="1" applyFill="1" applyBorder="1" applyAlignment="1">
      <alignment horizontal="center"/>
    </xf>
    <xf numFmtId="14" fontId="0" fillId="0" borderId="10" xfId="0" applyNumberFormat="1" applyFont="1" applyFill="1" applyBorder="1" applyAlignment="1">
      <alignment horizontal="right"/>
    </xf>
    <xf numFmtId="14" fontId="67" fillId="0" borderId="57" xfId="0" applyNumberFormat="1" applyFont="1" applyBorder="1" applyAlignment="1">
      <alignment/>
    </xf>
    <xf numFmtId="20" fontId="0" fillId="0" borderId="34" xfId="0" applyNumberFormat="1" applyBorder="1" applyAlignment="1">
      <alignment/>
    </xf>
    <xf numFmtId="20" fontId="0" fillId="62" borderId="46" xfId="0" applyNumberFormat="1" applyFill="1" applyBorder="1" applyAlignment="1">
      <alignment/>
    </xf>
    <xf numFmtId="0" fontId="0" fillId="0" borderId="46" xfId="0" applyFont="1" applyBorder="1" applyAlignment="1">
      <alignment/>
    </xf>
    <xf numFmtId="20" fontId="0" fillId="0" borderId="53" xfId="0" applyNumberFormat="1" applyFont="1" applyBorder="1" applyAlignment="1">
      <alignment/>
    </xf>
    <xf numFmtId="14" fontId="1" fillId="0" borderId="10" xfId="0" applyNumberFormat="1" applyFont="1" applyBorder="1" applyAlignment="1">
      <alignment horizontal="center"/>
    </xf>
    <xf numFmtId="21" fontId="0" fillId="0" borderId="10" xfId="0" applyNumberFormat="1" applyFill="1" applyBorder="1" applyAlignment="1">
      <alignment/>
    </xf>
    <xf numFmtId="0" fontId="10" fillId="0" borderId="10" xfId="0" applyFont="1" applyFill="1" applyBorder="1" applyAlignment="1">
      <alignment horizontal="center"/>
    </xf>
    <xf numFmtId="46" fontId="0" fillId="53" borderId="10" xfId="0" applyNumberFormat="1" applyFont="1" applyFill="1" applyBorder="1" applyAlignment="1">
      <alignment horizontal="center"/>
    </xf>
    <xf numFmtId="21" fontId="0" fillId="45" borderId="10" xfId="0" applyNumberFormat="1" applyFill="1" applyBorder="1" applyAlignment="1">
      <alignment/>
    </xf>
    <xf numFmtId="46" fontId="0" fillId="0" borderId="10" xfId="0" applyNumberFormat="1" applyFont="1" applyFill="1" applyBorder="1" applyAlignment="1">
      <alignment horizontal="center"/>
    </xf>
    <xf numFmtId="14" fontId="0" fillId="0" borderId="0" xfId="0" applyNumberFormat="1" applyFill="1" applyAlignment="1">
      <alignment/>
    </xf>
    <xf numFmtId="0" fontId="0" fillId="0" borderId="0" xfId="0" applyFont="1" applyFill="1" applyAlignment="1">
      <alignment/>
    </xf>
    <xf numFmtId="0" fontId="11" fillId="51" borderId="10" xfId="0" applyFont="1" applyFill="1" applyBorder="1" applyAlignment="1">
      <alignment horizontal="left"/>
    </xf>
    <xf numFmtId="9" fontId="0" fillId="0" borderId="0" xfId="0" applyNumberFormat="1" applyBorder="1" applyAlignment="1">
      <alignment/>
    </xf>
    <xf numFmtId="14" fontId="1" fillId="0" borderId="36" xfId="0" applyNumberFormat="1" applyFont="1" applyBorder="1" applyAlignment="1">
      <alignment horizontal="center"/>
    </xf>
    <xf numFmtId="46" fontId="0" fillId="62" borderId="36" xfId="0" applyNumberFormat="1" applyFill="1" applyBorder="1" applyAlignment="1">
      <alignment/>
    </xf>
    <xf numFmtId="20" fontId="0" fillId="62" borderId="42" xfId="0" applyNumberFormat="1" applyFill="1" applyBorder="1" applyAlignment="1">
      <alignment/>
    </xf>
    <xf numFmtId="0" fontId="0" fillId="0" borderId="43" xfId="0" applyFill="1" applyBorder="1" applyAlignment="1">
      <alignment/>
    </xf>
    <xf numFmtId="0" fontId="0" fillId="0" borderId="36" xfId="0" applyBorder="1" applyAlignment="1">
      <alignment horizontal="center"/>
    </xf>
    <xf numFmtId="0" fontId="0" fillId="0" borderId="21"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0" fillId="0" borderId="0" xfId="0" applyFont="1" applyAlignment="1" quotePrefix="1">
      <alignment/>
    </xf>
    <xf numFmtId="0" fontId="0" fillId="45" borderId="22" xfId="0" applyFont="1" applyFill="1" applyBorder="1" applyAlignment="1">
      <alignment/>
    </xf>
    <xf numFmtId="9" fontId="0" fillId="0" borderId="0" xfId="0" applyNumberFormat="1" applyFill="1" applyBorder="1" applyAlignment="1">
      <alignment/>
    </xf>
    <xf numFmtId="0" fontId="0" fillId="0" borderId="0" xfId="0" applyFont="1" applyFill="1" applyAlignment="1" quotePrefix="1">
      <alignment/>
    </xf>
    <xf numFmtId="0" fontId="0" fillId="0" borderId="75" xfId="0" applyFill="1" applyBorder="1" applyAlignment="1">
      <alignment/>
    </xf>
    <xf numFmtId="0" fontId="0" fillId="0" borderId="21" xfId="0" applyBorder="1" applyAlignment="1">
      <alignment horizontal="left"/>
    </xf>
    <xf numFmtId="0" fontId="0" fillId="0" borderId="34" xfId="0" applyBorder="1" applyAlignment="1">
      <alignment/>
    </xf>
    <xf numFmtId="14" fontId="1" fillId="0" borderId="46" xfId="0" applyNumberFormat="1" applyFont="1" applyBorder="1" applyAlignment="1">
      <alignment/>
    </xf>
    <xf numFmtId="0" fontId="0" fillId="0" borderId="41" xfId="0" applyBorder="1" applyAlignment="1">
      <alignment/>
    </xf>
    <xf numFmtId="14" fontId="1" fillId="0" borderId="21" xfId="0" applyNumberFormat="1" applyFont="1" applyBorder="1" applyAlignment="1">
      <alignment horizontal="center"/>
    </xf>
    <xf numFmtId="46" fontId="0" fillId="0" borderId="21" xfId="0" applyNumberFormat="1" applyBorder="1" applyAlignment="1">
      <alignment/>
    </xf>
    <xf numFmtId="20" fontId="0" fillId="53" borderId="44" xfId="0" applyNumberFormat="1" applyFill="1" applyBorder="1" applyAlignment="1">
      <alignment/>
    </xf>
    <xf numFmtId="0" fontId="0" fillId="0" borderId="45" xfId="0" applyFill="1" applyBorder="1" applyAlignment="1">
      <alignment/>
    </xf>
    <xf numFmtId="14" fontId="0" fillId="0" borderId="10" xfId="0" applyNumberFormat="1" applyBorder="1" applyAlignment="1">
      <alignment horizontal="right"/>
    </xf>
    <xf numFmtId="0" fontId="0" fillId="0" borderId="33" xfId="0" applyFont="1" applyBorder="1" applyAlignment="1">
      <alignment/>
    </xf>
    <xf numFmtId="0" fontId="0" fillId="63" borderId="37" xfId="0" applyFill="1" applyBorder="1" applyAlignment="1">
      <alignment/>
    </xf>
    <xf numFmtId="0" fontId="0" fillId="63" borderId="37" xfId="0" applyFont="1" applyFill="1" applyBorder="1" applyAlignment="1">
      <alignment/>
    </xf>
    <xf numFmtId="14" fontId="1" fillId="0" borderId="52" xfId="0" applyNumberFormat="1" applyFont="1" applyBorder="1" applyAlignment="1">
      <alignment/>
    </xf>
    <xf numFmtId="20" fontId="0" fillId="0" borderId="20" xfId="0" applyNumberFormat="1" applyBorder="1" applyAlignment="1">
      <alignment/>
    </xf>
    <xf numFmtId="46" fontId="0" fillId="45" borderId="43" xfId="0" applyNumberFormat="1" applyFill="1" applyBorder="1" applyAlignment="1">
      <alignment/>
    </xf>
    <xf numFmtId="14" fontId="0" fillId="0" borderId="10" xfId="0" applyNumberFormat="1" applyFont="1" applyFill="1" applyBorder="1" applyAlignment="1">
      <alignment horizontal="center"/>
    </xf>
    <xf numFmtId="0" fontId="1" fillId="57" borderId="76" xfId="0" applyFont="1" applyFill="1" applyBorder="1" applyAlignment="1">
      <alignment horizontal="center"/>
    </xf>
    <xf numFmtId="0" fontId="0" fillId="0" borderId="44" xfId="0" applyFill="1" applyBorder="1" applyAlignment="1">
      <alignment/>
    </xf>
    <xf numFmtId="0" fontId="0" fillId="0" borderId="42" xfId="0" applyFill="1" applyBorder="1" applyAlignment="1">
      <alignment/>
    </xf>
    <xf numFmtId="46" fontId="0" fillId="62" borderId="10" xfId="0" applyNumberFormat="1" applyFill="1" applyBorder="1" applyAlignment="1">
      <alignment/>
    </xf>
    <xf numFmtId="14" fontId="0" fillId="0" borderId="37" xfId="0" applyNumberFormat="1" applyBorder="1" applyAlignment="1">
      <alignment/>
    </xf>
    <xf numFmtId="46" fontId="0" fillId="62" borderId="53" xfId="0" applyNumberFormat="1" applyFill="1" applyBorder="1" applyAlignment="1">
      <alignment/>
    </xf>
    <xf numFmtId="0" fontId="1" fillId="0" borderId="59" xfId="0" applyFont="1" applyBorder="1" applyAlignment="1">
      <alignment/>
    </xf>
    <xf numFmtId="0" fontId="0" fillId="0" borderId="57" xfId="0" applyBorder="1" applyAlignment="1">
      <alignment/>
    </xf>
    <xf numFmtId="0" fontId="0" fillId="0" borderId="40" xfId="0" applyBorder="1" applyAlignment="1">
      <alignment/>
    </xf>
    <xf numFmtId="0" fontId="1" fillId="0" borderId="65" xfId="0" applyFont="1" applyBorder="1" applyAlignment="1">
      <alignment/>
    </xf>
    <xf numFmtId="0" fontId="1" fillId="0" borderId="77" xfId="0" applyFont="1" applyBorder="1" applyAlignment="1">
      <alignment/>
    </xf>
    <xf numFmtId="0" fontId="1" fillId="0" borderId="78" xfId="0" applyFont="1" applyBorder="1" applyAlignment="1">
      <alignment/>
    </xf>
    <xf numFmtId="20" fontId="0" fillId="62" borderId="37" xfId="0" applyNumberFormat="1" applyFill="1" applyBorder="1" applyAlignment="1">
      <alignment/>
    </xf>
    <xf numFmtId="20" fontId="0" fillId="51" borderId="37" xfId="0" applyNumberFormat="1" applyFill="1" applyBorder="1" applyAlignment="1">
      <alignment/>
    </xf>
    <xf numFmtId="0" fontId="1" fillId="36" borderId="10" xfId="0" applyFont="1" applyFill="1" applyBorder="1" applyAlignment="1">
      <alignment horizontal="left"/>
    </xf>
    <xf numFmtId="0" fontId="1" fillId="34" borderId="52" xfId="0" applyFont="1" applyFill="1" applyBorder="1" applyAlignment="1">
      <alignment horizontal="center" vertical="center" wrapText="1"/>
    </xf>
    <xf numFmtId="0" fontId="1" fillId="34" borderId="22" xfId="0" applyFont="1" applyFill="1" applyBorder="1" applyAlignment="1">
      <alignment horizontal="left"/>
    </xf>
    <xf numFmtId="14" fontId="0" fillId="0" borderId="10" xfId="0" applyNumberFormat="1" applyBorder="1" applyAlignment="1">
      <alignment horizontal="center"/>
    </xf>
    <xf numFmtId="0" fontId="0" fillId="54" borderId="10" xfId="0" applyFont="1" applyFill="1" applyBorder="1" applyAlignment="1">
      <alignment horizontal="center"/>
    </xf>
    <xf numFmtId="0" fontId="0" fillId="54" borderId="0" xfId="0" applyFill="1" applyAlignment="1">
      <alignment/>
    </xf>
    <xf numFmtId="0" fontId="0" fillId="54" borderId="0" xfId="0" applyFill="1" applyBorder="1" applyAlignment="1">
      <alignment/>
    </xf>
    <xf numFmtId="9" fontId="0" fillId="54" borderId="0" xfId="0" applyNumberFormat="1" applyFill="1" applyBorder="1" applyAlignment="1">
      <alignment/>
    </xf>
    <xf numFmtId="0" fontId="0" fillId="54" borderId="0" xfId="0" applyFont="1" applyFill="1" applyAlignment="1" quotePrefix="1">
      <alignment/>
    </xf>
    <xf numFmtId="14" fontId="0" fillId="54" borderId="10" xfId="0" applyNumberFormat="1" applyFont="1" applyFill="1" applyBorder="1" applyAlignment="1">
      <alignment horizontal="center"/>
    </xf>
    <xf numFmtId="0" fontId="65" fillId="54" borderId="10" xfId="0" applyFont="1" applyFill="1" applyBorder="1" applyAlignment="1">
      <alignment/>
    </xf>
    <xf numFmtId="0" fontId="68" fillId="54" borderId="10" xfId="0" applyFont="1" applyFill="1" applyBorder="1" applyAlignment="1">
      <alignment/>
    </xf>
    <xf numFmtId="0" fontId="68" fillId="45" borderId="10" xfId="0" applyFont="1" applyFill="1" applyBorder="1" applyAlignment="1">
      <alignment/>
    </xf>
    <xf numFmtId="0" fontId="0" fillId="54" borderId="22" xfId="0" applyFont="1" applyFill="1" applyBorder="1" applyAlignment="1">
      <alignment/>
    </xf>
    <xf numFmtId="20" fontId="0" fillId="0" borderId="0" xfId="0" applyNumberFormat="1" applyFill="1" applyAlignment="1">
      <alignment/>
    </xf>
    <xf numFmtId="16" fontId="0" fillId="54" borderId="10" xfId="0" applyNumberFormat="1" applyFont="1" applyFill="1" applyBorder="1" applyAlignment="1">
      <alignment horizontal="center"/>
    </xf>
    <xf numFmtId="0" fontId="0" fillId="0" borderId="61" xfId="0" applyFont="1" applyFill="1" applyBorder="1" applyAlignment="1">
      <alignment/>
    </xf>
    <xf numFmtId="0" fontId="0" fillId="0" borderId="61" xfId="0" applyFill="1" applyBorder="1" applyAlignment="1">
      <alignment/>
    </xf>
    <xf numFmtId="46" fontId="0" fillId="0" borderId="0" xfId="0" applyNumberFormat="1" applyFont="1" applyFill="1" applyBorder="1" applyAlignment="1">
      <alignment horizontal="center"/>
    </xf>
    <xf numFmtId="20" fontId="0" fillId="0" borderId="0" xfId="0" applyNumberFormat="1" applyFill="1" applyBorder="1" applyAlignment="1">
      <alignment/>
    </xf>
    <xf numFmtId="20" fontId="0" fillId="62" borderId="0" xfId="0" applyNumberFormat="1" applyFill="1" applyBorder="1" applyAlignment="1">
      <alignment/>
    </xf>
    <xf numFmtId="20" fontId="0" fillId="53" borderId="0" xfId="0" applyNumberFormat="1" applyFill="1" applyBorder="1" applyAlignment="1">
      <alignment/>
    </xf>
    <xf numFmtId="46" fontId="0" fillId="45" borderId="0" xfId="0" applyNumberFormat="1" applyFill="1" applyBorder="1" applyAlignment="1">
      <alignment/>
    </xf>
    <xf numFmtId="0" fontId="0" fillId="0" borderId="23" xfId="0" applyFont="1" applyFill="1" applyBorder="1" applyAlignment="1">
      <alignment/>
    </xf>
    <xf numFmtId="1" fontId="0" fillId="0" borderId="0" xfId="0" applyNumberFormat="1" applyFill="1" applyBorder="1" applyAlignment="1">
      <alignment/>
    </xf>
    <xf numFmtId="46" fontId="0" fillId="54" borderId="53" xfId="0" applyNumberFormat="1" applyFill="1" applyBorder="1" applyAlignment="1">
      <alignment/>
    </xf>
    <xf numFmtId="0" fontId="0" fillId="54" borderId="22" xfId="0" applyFill="1" applyBorder="1" applyAlignment="1">
      <alignment horizontal="right"/>
    </xf>
    <xf numFmtId="0" fontId="0" fillId="54" borderId="79" xfId="0" applyFont="1" applyFill="1" applyBorder="1" applyAlignment="1">
      <alignment horizontal="right"/>
    </xf>
    <xf numFmtId="0" fontId="0" fillId="54" borderId="79" xfId="0" applyFont="1" applyFill="1" applyBorder="1" applyAlignment="1">
      <alignment/>
    </xf>
    <xf numFmtId="0" fontId="0" fillId="45" borderId="10" xfId="0" applyFill="1" applyBorder="1" applyAlignment="1">
      <alignment horizontal="right"/>
    </xf>
    <xf numFmtId="0" fontId="1" fillId="52" borderId="52" xfId="0" applyFont="1" applyFill="1" applyBorder="1" applyAlignment="1">
      <alignment horizontal="left" vertical="center" wrapText="1"/>
    </xf>
    <xf numFmtId="0" fontId="1" fillId="60" borderId="10" xfId="0" applyFont="1" applyFill="1" applyBorder="1" applyAlignment="1">
      <alignment horizontal="left"/>
    </xf>
    <xf numFmtId="0" fontId="1" fillId="46" borderId="20" xfId="0" applyFont="1" applyFill="1" applyBorder="1" applyAlignment="1">
      <alignment horizontal="left"/>
    </xf>
    <xf numFmtId="0" fontId="0" fillId="0" borderId="74" xfId="0" applyFont="1" applyBorder="1" applyAlignment="1">
      <alignment horizontal="center" vertical="top" wrapText="1"/>
    </xf>
    <xf numFmtId="0" fontId="0" fillId="0" borderId="73" xfId="0" applyFont="1" applyBorder="1" applyAlignment="1">
      <alignment horizontal="center" vertical="top" wrapText="1"/>
    </xf>
    <xf numFmtId="0" fontId="0" fillId="0" borderId="38" xfId="0" applyFont="1" applyBorder="1" applyAlignment="1">
      <alignment horizontal="center" vertical="top" wrapText="1"/>
    </xf>
    <xf numFmtId="0" fontId="0" fillId="0" borderId="54" xfId="0" applyFont="1" applyBorder="1" applyAlignment="1">
      <alignment horizontal="center" vertical="top" wrapText="1"/>
    </xf>
    <xf numFmtId="0" fontId="0" fillId="0" borderId="72" xfId="0" applyFont="1" applyBorder="1" applyAlignment="1">
      <alignment horizontal="center" vertical="top" wrapText="1"/>
    </xf>
    <xf numFmtId="0" fontId="0" fillId="0" borderId="0" xfId="0" applyFont="1" applyBorder="1" applyAlignment="1">
      <alignment horizontal="center" vertical="top" wrapText="1"/>
    </xf>
    <xf numFmtId="0" fontId="3" fillId="47" borderId="68" xfId="0" applyFont="1" applyFill="1" applyBorder="1" applyAlignment="1" applyProtection="1">
      <alignment horizontal="center"/>
      <protection hidden="1"/>
    </xf>
    <xf numFmtId="0" fontId="3" fillId="47" borderId="80" xfId="0" applyFont="1" applyFill="1" applyBorder="1" applyAlignment="1" applyProtection="1">
      <alignment horizontal="center"/>
      <protection hidden="1"/>
    </xf>
    <xf numFmtId="0" fontId="3" fillId="47" borderId="66" xfId="0" applyFont="1" applyFill="1" applyBorder="1" applyAlignment="1" applyProtection="1">
      <alignment horizontal="center"/>
      <protection hidden="1"/>
    </xf>
    <xf numFmtId="9" fontId="13" fillId="47" borderId="10" xfId="0" applyNumberFormat="1" applyFont="1" applyFill="1" applyBorder="1" applyAlignment="1" applyProtection="1">
      <alignment horizontal="center" vertical="center"/>
      <protection hidden="1"/>
    </xf>
    <xf numFmtId="9" fontId="13" fillId="48" borderId="10" xfId="0" applyNumberFormat="1" applyFont="1" applyFill="1" applyBorder="1" applyAlignment="1" applyProtection="1">
      <alignment horizontal="center" vertical="center"/>
      <protection hidden="1"/>
    </xf>
    <xf numFmtId="0" fontId="3" fillId="47" borderId="51" xfId="0" applyFont="1" applyFill="1" applyBorder="1" applyAlignment="1" applyProtection="1">
      <alignment horizontal="center"/>
      <protection hidden="1"/>
    </xf>
    <xf numFmtId="0" fontId="1" fillId="47" borderId="68" xfId="0" applyFont="1" applyFill="1" applyBorder="1" applyAlignment="1" applyProtection="1">
      <alignment horizontal="center"/>
      <protection hidden="1"/>
    </xf>
    <xf numFmtId="0" fontId="1" fillId="47" borderId="80" xfId="0" applyFont="1" applyFill="1" applyBorder="1" applyAlignment="1" applyProtection="1">
      <alignment horizontal="center"/>
      <protection hidden="1"/>
    </xf>
    <xf numFmtId="0" fontId="1" fillId="47" borderId="66" xfId="0" applyFont="1" applyFill="1" applyBorder="1" applyAlignment="1" applyProtection="1">
      <alignment horizontal="center"/>
      <protection hidden="1"/>
    </xf>
    <xf numFmtId="0" fontId="7" fillId="47" borderId="81" xfId="0" applyFont="1" applyFill="1" applyBorder="1" applyAlignment="1" applyProtection="1">
      <alignment horizontal="center"/>
      <protection hidden="1"/>
    </xf>
    <xf numFmtId="0" fontId="7" fillId="47" borderId="82" xfId="0" applyFont="1" applyFill="1" applyBorder="1" applyAlignment="1" applyProtection="1">
      <alignment horizontal="center"/>
      <protection hidden="1"/>
    </xf>
    <xf numFmtId="0" fontId="7" fillId="47" borderId="83" xfId="0" applyFont="1" applyFill="1" applyBorder="1" applyAlignment="1" applyProtection="1">
      <alignment horizontal="center"/>
      <protection hidden="1"/>
    </xf>
    <xf numFmtId="0" fontId="1" fillId="61" borderId="84" xfId="0" applyFont="1" applyFill="1" applyBorder="1" applyAlignment="1" applyProtection="1">
      <alignment horizontal="center"/>
      <protection hidden="1"/>
    </xf>
    <xf numFmtId="0" fontId="1" fillId="61" borderId="80" xfId="0" applyFont="1" applyFill="1" applyBorder="1" applyAlignment="1" applyProtection="1">
      <alignment horizontal="center"/>
      <protection hidden="1"/>
    </xf>
    <xf numFmtId="0" fontId="1" fillId="61" borderId="66" xfId="0" applyFont="1" applyFill="1" applyBorder="1" applyAlignment="1" applyProtection="1">
      <alignment horizontal="center"/>
      <protection hidden="1"/>
    </xf>
    <xf numFmtId="9" fontId="13" fillId="48" borderId="37" xfId="0" applyNumberFormat="1" applyFont="1" applyFill="1" applyBorder="1" applyAlignment="1" applyProtection="1">
      <alignment horizontal="center" vertical="center"/>
      <protection hidden="1"/>
    </xf>
    <xf numFmtId="0" fontId="0" fillId="47" borderId="46" xfId="0" applyFont="1" applyFill="1" applyBorder="1" applyAlignment="1" applyProtection="1">
      <alignment horizontal="left" vertical="center" wrapText="1"/>
      <protection hidden="1"/>
    </xf>
    <xf numFmtId="0" fontId="0" fillId="47" borderId="40" xfId="0" applyFont="1" applyFill="1" applyBorder="1" applyAlignment="1" applyProtection="1">
      <alignment horizontal="left" vertical="center"/>
      <protection hidden="1"/>
    </xf>
    <xf numFmtId="9" fontId="13" fillId="48" borderId="10" xfId="0" applyNumberFormat="1" applyFont="1" applyFill="1" applyBorder="1" applyAlignment="1" applyProtection="1">
      <alignment vertical="center"/>
      <protection hidden="1"/>
    </xf>
    <xf numFmtId="0" fontId="0" fillId="0" borderId="0" xfId="0" applyFont="1" applyBorder="1" applyAlignment="1">
      <alignment horizontal="center" textRotation="180"/>
    </xf>
    <xf numFmtId="0" fontId="0" fillId="0" borderId="0" xfId="0" applyFont="1" applyBorder="1" applyAlignment="1">
      <alignment horizontal="center" vertical="center" textRotation="180"/>
    </xf>
    <xf numFmtId="0" fontId="0" fillId="0" borderId="0" xfId="0" applyFont="1" applyBorder="1" applyAlignment="1">
      <alignment horizontal="right" vertical="center" textRotation="180"/>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0" fontId="0" fillId="0" borderId="43" xfId="0" applyFont="1" applyBorder="1" applyAlignment="1">
      <alignment horizontal="left" vertical="top" wrapText="1"/>
    </xf>
    <xf numFmtId="0" fontId="0" fillId="0" borderId="45" xfId="0" applyFont="1" applyBorder="1" applyAlignment="1">
      <alignment horizontal="left" vertical="top" wrapText="1"/>
    </xf>
    <xf numFmtId="0" fontId="1" fillId="61" borderId="44" xfId="0" applyFont="1" applyFill="1" applyBorder="1" applyAlignment="1" applyProtection="1">
      <alignment horizontal="center" vertical="center"/>
      <protection hidden="1"/>
    </xf>
    <xf numFmtId="0" fontId="1" fillId="61" borderId="85" xfId="0" applyFont="1" applyFill="1" applyBorder="1" applyAlignment="1" applyProtection="1">
      <alignment horizontal="center" vertical="center"/>
      <protection hidden="1"/>
    </xf>
    <xf numFmtId="0" fontId="1" fillId="61" borderId="86" xfId="0" applyFont="1" applyFill="1" applyBorder="1" applyAlignment="1" applyProtection="1">
      <alignment horizontal="center" vertical="center"/>
      <protection hidden="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36" xfId="0" applyFont="1" applyBorder="1" applyAlignment="1">
      <alignment horizontal="left" vertical="top" wrapText="1"/>
    </xf>
    <xf numFmtId="0" fontId="1" fillId="0" borderId="10" xfId="0" applyFont="1" applyBorder="1" applyAlignment="1">
      <alignment horizontal="left" vertical="top" wrapText="1"/>
    </xf>
    <xf numFmtId="0" fontId="5" fillId="0" borderId="74" xfId="0" applyFont="1" applyBorder="1" applyAlignment="1">
      <alignment horizontal="center" wrapText="1"/>
    </xf>
    <xf numFmtId="0" fontId="5" fillId="0" borderId="72" xfId="0" applyFont="1" applyBorder="1" applyAlignment="1">
      <alignment horizontal="center" wrapText="1"/>
    </xf>
    <xf numFmtId="0" fontId="5" fillId="0" borderId="73" xfId="0" applyFont="1" applyBorder="1" applyAlignment="1">
      <alignment horizontal="center" wrapText="1"/>
    </xf>
    <xf numFmtId="0" fontId="5" fillId="0" borderId="38" xfId="0" applyFont="1" applyBorder="1" applyAlignment="1">
      <alignment horizontal="center"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68" xfId="0" applyFont="1" applyBorder="1" applyAlignment="1">
      <alignment horizontal="center" wrapText="1"/>
    </xf>
    <xf numFmtId="0" fontId="5" fillId="0" borderId="80" xfId="0" applyFont="1" applyBorder="1" applyAlignment="1">
      <alignment horizontal="center" wrapText="1"/>
    </xf>
    <xf numFmtId="0" fontId="5" fillId="0" borderId="66" xfId="0" applyFont="1" applyBorder="1" applyAlignment="1">
      <alignment horizontal="center" wrapText="1"/>
    </xf>
    <xf numFmtId="0" fontId="18"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43" xfId="0" applyFont="1" applyFill="1" applyBorder="1" applyAlignment="1">
      <alignment horizontal="left"/>
    </xf>
    <xf numFmtId="0" fontId="1" fillId="0" borderId="32" xfId="0" applyFont="1" applyBorder="1" applyAlignment="1">
      <alignment horizontal="center"/>
    </xf>
    <xf numFmtId="0" fontId="1" fillId="0" borderId="33" xfId="0" applyFont="1" applyBorder="1" applyAlignment="1">
      <alignment horizontal="center"/>
    </xf>
    <xf numFmtId="0" fontId="18" fillId="0" borderId="37" xfId="0" applyFont="1" applyFill="1" applyBorder="1" applyAlignment="1">
      <alignment horizontal="left"/>
    </xf>
    <xf numFmtId="0" fontId="18" fillId="0" borderId="45" xfId="0" applyFont="1" applyFill="1" applyBorder="1" applyAlignment="1">
      <alignment horizontal="left"/>
    </xf>
    <xf numFmtId="0" fontId="1" fillId="0" borderId="48" xfId="0" applyFont="1" applyBorder="1" applyAlignment="1">
      <alignment horizontal="center" vertical="top" textRotation="180"/>
    </xf>
    <xf numFmtId="0" fontId="1" fillId="0" borderId="51" xfId="0" applyFont="1" applyBorder="1" applyAlignment="1">
      <alignment horizontal="center" vertical="top" textRotation="180"/>
    </xf>
    <xf numFmtId="0" fontId="1" fillId="0" borderId="87" xfId="0" applyFont="1" applyBorder="1" applyAlignment="1">
      <alignment horizontal="center" vertical="top" textRotation="180"/>
    </xf>
    <xf numFmtId="0" fontId="1" fillId="47" borderId="27" xfId="0" applyFont="1" applyFill="1" applyBorder="1" applyAlignment="1" applyProtection="1">
      <alignment horizontal="center" vertical="center"/>
      <protection hidden="1"/>
    </xf>
    <xf numFmtId="0" fontId="1" fillId="47" borderId="62" xfId="0" applyFont="1" applyFill="1" applyBorder="1" applyAlignment="1" applyProtection="1">
      <alignment horizontal="center" vertical="center"/>
      <protection hidden="1"/>
    </xf>
    <xf numFmtId="0" fontId="1" fillId="47" borderId="65" xfId="0" applyFont="1" applyFill="1" applyBorder="1" applyAlignment="1" applyProtection="1">
      <alignment horizontal="center" vertical="center"/>
      <protection hidden="1"/>
    </xf>
    <xf numFmtId="0" fontId="1" fillId="0" borderId="48"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87" xfId="0" applyFont="1" applyBorder="1" applyAlignment="1">
      <alignment horizontal="center" vertical="center" textRotation="180"/>
    </xf>
    <xf numFmtId="0" fontId="1" fillId="0" borderId="48" xfId="0" applyFont="1" applyBorder="1" applyAlignment="1">
      <alignment horizontal="center" textRotation="180"/>
    </xf>
    <xf numFmtId="0" fontId="1" fillId="0" borderId="51" xfId="0" applyFont="1" applyBorder="1" applyAlignment="1">
      <alignment horizontal="center" textRotation="180"/>
    </xf>
    <xf numFmtId="0" fontId="1" fillId="0" borderId="87" xfId="0" applyFont="1" applyBorder="1" applyAlignment="1">
      <alignment horizontal="center" textRotation="180"/>
    </xf>
    <xf numFmtId="0" fontId="1" fillId="51" borderId="48" xfId="0" applyFont="1" applyFill="1" applyBorder="1" applyAlignment="1">
      <alignment horizontal="center"/>
    </xf>
    <xf numFmtId="0" fontId="1" fillId="51" borderId="51" xfId="0" applyFont="1" applyFill="1" applyBorder="1" applyAlignment="1">
      <alignment horizontal="center"/>
    </xf>
    <xf numFmtId="0" fontId="1" fillId="51" borderId="87"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87" xfId="0" applyFont="1" applyFill="1" applyBorder="1" applyAlignment="1">
      <alignment horizontal="center"/>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87" xfId="0" applyFont="1" applyFill="1" applyBorder="1" applyAlignment="1">
      <alignment horizontal="center"/>
    </xf>
    <xf numFmtId="0" fontId="11" fillId="51" borderId="51" xfId="0" applyFont="1" applyFill="1" applyBorder="1" applyAlignment="1">
      <alignment horizontal="center"/>
    </xf>
    <xf numFmtId="0" fontId="11" fillId="51" borderId="87" xfId="0" applyFont="1" applyFill="1" applyBorder="1" applyAlignment="1">
      <alignment horizontal="center"/>
    </xf>
    <xf numFmtId="0" fontId="11" fillId="51" borderId="48" xfId="0" applyFont="1" applyFill="1" applyBorder="1" applyAlignment="1">
      <alignment horizontal="center"/>
    </xf>
    <xf numFmtId="0" fontId="1" fillId="57" borderId="48" xfId="0" applyFont="1" applyFill="1" applyBorder="1" applyAlignment="1">
      <alignment horizontal="center"/>
    </xf>
    <xf numFmtId="0" fontId="1" fillId="57" borderId="51" xfId="0" applyFont="1" applyFill="1" applyBorder="1" applyAlignment="1">
      <alignment horizontal="center"/>
    </xf>
    <xf numFmtId="0" fontId="1" fillId="57" borderId="87" xfId="0" applyFont="1" applyFill="1" applyBorder="1" applyAlignment="1">
      <alignment horizontal="center"/>
    </xf>
    <xf numFmtId="0" fontId="1" fillId="45" borderId="48" xfId="0" applyFont="1" applyFill="1" applyBorder="1" applyAlignment="1">
      <alignment horizontal="center"/>
    </xf>
    <xf numFmtId="0" fontId="1" fillId="45" borderId="51" xfId="0" applyFont="1" applyFill="1" applyBorder="1" applyAlignment="1">
      <alignment horizontal="center"/>
    </xf>
    <xf numFmtId="0" fontId="1" fillId="45" borderId="87" xfId="0" applyFont="1" applyFill="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69" fillId="0" borderId="82" xfId="0" applyFont="1" applyBorder="1" applyAlignment="1">
      <alignment horizontal="center"/>
    </xf>
    <xf numFmtId="0" fontId="69" fillId="0" borderId="83" xfId="0" applyFont="1" applyBorder="1" applyAlignment="1">
      <alignment horizontal="center"/>
    </xf>
    <xf numFmtId="0" fontId="11" fillId="51" borderId="49" xfId="0" applyFont="1" applyFill="1" applyBorder="1" applyAlignment="1">
      <alignment horizontal="center"/>
    </xf>
    <xf numFmtId="0" fontId="11" fillId="51" borderId="50" xfId="0" applyFont="1" applyFill="1" applyBorder="1" applyAlignment="1">
      <alignment horizontal="center"/>
    </xf>
    <xf numFmtId="0" fontId="11" fillId="51" borderId="58" xfId="0" applyFont="1" applyFill="1" applyBorder="1" applyAlignment="1">
      <alignment horizontal="center"/>
    </xf>
    <xf numFmtId="0" fontId="1" fillId="34" borderId="48" xfId="0" applyFont="1" applyFill="1" applyBorder="1" applyAlignment="1">
      <alignment horizontal="center" vertical="center" wrapText="1"/>
    </xf>
    <xf numFmtId="0" fontId="1" fillId="34" borderId="51" xfId="0" applyFont="1" applyFill="1" applyBorder="1" applyAlignment="1">
      <alignment horizontal="center" vertical="center" wrapText="1"/>
    </xf>
    <xf numFmtId="0" fontId="1" fillId="34" borderId="87" xfId="0" applyFont="1" applyFill="1" applyBorder="1" applyAlignment="1">
      <alignment horizontal="center" vertical="center" wrapText="1"/>
    </xf>
    <xf numFmtId="0" fontId="1" fillId="0" borderId="31" xfId="0" applyFont="1" applyBorder="1" applyAlignment="1">
      <alignment horizontal="center"/>
    </xf>
    <xf numFmtId="0" fontId="1" fillId="0" borderId="30" xfId="0" applyFont="1" applyBorder="1" applyAlignment="1">
      <alignment horizontal="center"/>
    </xf>
    <xf numFmtId="0" fontId="1" fillId="0" borderId="88" xfId="0" applyFont="1" applyBorder="1" applyAlignment="1">
      <alignment horizontal="center"/>
    </xf>
    <xf numFmtId="0" fontId="10" fillId="0" borderId="59" xfId="0" applyFont="1" applyBorder="1" applyAlignment="1">
      <alignment horizontal="center"/>
    </xf>
    <xf numFmtId="0" fontId="10" fillId="0" borderId="89" xfId="0" applyFont="1" applyBorder="1" applyAlignment="1">
      <alignment horizontal="center"/>
    </xf>
    <xf numFmtId="0" fontId="10" fillId="0" borderId="60" xfId="0" applyFont="1" applyBorder="1" applyAlignment="1">
      <alignment horizontal="center"/>
    </xf>
    <xf numFmtId="0" fontId="10" fillId="0" borderId="5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61" xfId="0" applyFont="1" applyBorder="1" applyAlignment="1">
      <alignment horizontal="center"/>
    </xf>
    <xf numFmtId="0" fontId="10" fillId="0" borderId="0" xfId="0" applyFont="1" applyBorder="1" applyAlignment="1">
      <alignment horizontal="center"/>
    </xf>
    <xf numFmtId="0" fontId="10" fillId="0" borderId="75" xfId="0" applyFont="1" applyBorder="1" applyAlignment="1">
      <alignment horizontal="center"/>
    </xf>
    <xf numFmtId="0" fontId="1" fillId="0" borderId="74" xfId="0" applyFont="1" applyFill="1" applyBorder="1" applyAlignment="1">
      <alignment horizontal="center"/>
    </xf>
    <xf numFmtId="0" fontId="1" fillId="0" borderId="72" xfId="0" applyFont="1" applyFill="1" applyBorder="1" applyAlignment="1">
      <alignment horizontal="center"/>
    </xf>
    <xf numFmtId="0" fontId="1" fillId="0" borderId="74" xfId="0" applyFont="1" applyBorder="1" applyAlignment="1">
      <alignment horizontal="center"/>
    </xf>
    <xf numFmtId="0" fontId="1" fillId="0" borderId="72" xfId="0" applyFont="1" applyBorder="1" applyAlignment="1">
      <alignment horizontal="center"/>
    </xf>
    <xf numFmtId="0" fontId="1" fillId="0" borderId="81" xfId="0" applyFont="1" applyFill="1" applyBorder="1" applyAlignment="1">
      <alignment horizontal="center"/>
    </xf>
    <xf numFmtId="0" fontId="1" fillId="0" borderId="82" xfId="0" applyFont="1" applyFill="1" applyBorder="1" applyAlignment="1">
      <alignment horizontal="center"/>
    </xf>
    <xf numFmtId="0" fontId="1" fillId="0" borderId="34" xfId="0" applyFont="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4" xfId="0" applyFont="1" applyFill="1" applyBorder="1" applyAlignment="1">
      <alignment horizontal="center"/>
    </xf>
    <xf numFmtId="0" fontId="7" fillId="0" borderId="0" xfId="0" applyFont="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92" xfId="0" applyFont="1" applyBorder="1" applyAlignment="1">
      <alignment horizontal="center"/>
    </xf>
    <xf numFmtId="20" fontId="65" fillId="0" borderId="68" xfId="0" applyNumberFormat="1" applyFont="1" applyBorder="1" applyAlignment="1">
      <alignment horizontal="center"/>
    </xf>
    <xf numFmtId="20" fontId="65" fillId="0" borderId="80" xfId="0" applyNumberFormat="1" applyFont="1" applyBorder="1" applyAlignment="1">
      <alignment horizontal="center"/>
    </xf>
    <xf numFmtId="20" fontId="65" fillId="0" borderId="66" xfId="0" applyNumberFormat="1" applyFont="1" applyBorder="1" applyAlignment="1">
      <alignment horizontal="center"/>
    </xf>
    <xf numFmtId="0" fontId="1" fillId="0" borderId="93" xfId="0" applyFont="1" applyBorder="1" applyAlignment="1">
      <alignment horizontal="center"/>
    </xf>
    <xf numFmtId="20" fontId="65" fillId="0" borderId="39" xfId="0" applyNumberFormat="1" applyFont="1" applyBorder="1" applyAlignment="1">
      <alignment horizontal="center"/>
    </xf>
    <xf numFmtId="20" fontId="65" fillId="0" borderId="85" xfId="0" applyNumberFormat="1" applyFont="1" applyBorder="1" applyAlignment="1">
      <alignment horizontal="center"/>
    </xf>
    <xf numFmtId="20" fontId="65" fillId="0" borderId="86" xfId="0" applyNumberFormat="1" applyFont="1" applyBorder="1" applyAlignment="1">
      <alignment horizontal="center"/>
    </xf>
    <xf numFmtId="0" fontId="65" fillId="0" borderId="85"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10" fillId="0" borderId="37" xfId="0" applyFont="1" applyBorder="1" applyAlignment="1">
      <alignment horizontal="center"/>
    </xf>
    <xf numFmtId="0" fontId="10" fillId="0" borderId="74" xfId="0" applyFont="1" applyBorder="1" applyAlignment="1">
      <alignment horizontal="center"/>
    </xf>
    <xf numFmtId="0" fontId="10" fillId="0" borderId="72" xfId="0" applyFont="1" applyBorder="1" applyAlignment="1">
      <alignment horizontal="center"/>
    </xf>
    <xf numFmtId="0" fontId="10" fillId="0" borderId="73"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 fillId="0" borderId="73" xfId="0" applyFont="1" applyBorder="1" applyAlignment="1">
      <alignment horizontal="center"/>
    </xf>
    <xf numFmtId="0" fontId="65" fillId="0" borderId="80" xfId="0" applyFont="1" applyBorder="1" applyAlignment="1">
      <alignment horizontal="center"/>
    </xf>
    <xf numFmtId="0" fontId="0" fillId="63" borderId="10" xfId="0" applyFont="1" applyFill="1" applyBorder="1" applyAlignment="1">
      <alignment horizont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1" fillId="0" borderId="94" xfId="0" applyFont="1" applyBorder="1" applyAlignment="1">
      <alignment horizontal="center"/>
    </xf>
    <xf numFmtId="14" fontId="0" fillId="0" borderId="31" xfId="0" applyNumberForma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4" fontId="0" fillId="0" borderId="82" xfId="0" applyNumberFormat="1" applyFill="1" applyBorder="1" applyAlignment="1">
      <alignment horizontal="center"/>
    </xf>
    <xf numFmtId="14" fontId="0" fillId="0" borderId="83" xfId="0" applyNumberFormat="1" applyFill="1" applyBorder="1" applyAlignment="1">
      <alignment horizontal="center"/>
    </xf>
    <xf numFmtId="0" fontId="1" fillId="0" borderId="3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0" xfId="0" applyFont="1" applyBorder="1" applyAlignment="1">
      <alignment horizontal="center"/>
    </xf>
    <xf numFmtId="0" fontId="1" fillId="0" borderId="37" xfId="0" applyFont="1" applyBorder="1" applyAlignment="1">
      <alignment horizontal="center"/>
    </xf>
    <xf numFmtId="0" fontId="24" fillId="0" borderId="0" xfId="0" applyFont="1" applyAlignment="1">
      <alignment horizontal="center" vertical="center"/>
    </xf>
    <xf numFmtId="0" fontId="62" fillId="49" borderId="46" xfId="0" applyFont="1" applyFill="1" applyBorder="1" applyAlignment="1">
      <alignment horizontal="center"/>
    </xf>
    <xf numFmtId="0" fontId="62" fillId="49" borderId="40" xfId="0" applyFont="1" applyFill="1" applyBorder="1" applyAlignment="1">
      <alignment horizontal="center"/>
    </xf>
    <xf numFmtId="0" fontId="62" fillId="55" borderId="46" xfId="0" applyFont="1" applyFill="1" applyBorder="1" applyAlignment="1">
      <alignment horizontal="center"/>
    </xf>
    <xf numFmtId="0" fontId="62" fillId="55" borderId="62" xfId="0" applyFont="1" applyFill="1" applyBorder="1" applyAlignment="1">
      <alignment horizontal="center"/>
    </xf>
    <xf numFmtId="0" fontId="62" fillId="55" borderId="40" xfId="0" applyFont="1" applyFill="1" applyBorder="1" applyAlignment="1">
      <alignment horizontal="center"/>
    </xf>
    <xf numFmtId="0" fontId="62" fillId="0" borderId="74" xfId="0" applyFont="1" applyBorder="1" applyAlignment="1">
      <alignment horizontal="center"/>
    </xf>
    <xf numFmtId="0" fontId="62" fillId="0" borderId="68" xfId="0" applyFont="1" applyBorder="1" applyAlignment="1">
      <alignment horizontal="center"/>
    </xf>
    <xf numFmtId="0" fontId="70" fillId="0" borderId="74" xfId="0" applyFont="1" applyBorder="1" applyAlignment="1">
      <alignment horizontal="center"/>
    </xf>
    <xf numFmtId="0" fontId="70" fillId="0" borderId="72" xfId="0" applyFont="1" applyBorder="1" applyAlignment="1">
      <alignment horizontal="center"/>
    </xf>
    <xf numFmtId="0" fontId="70" fillId="0" borderId="73" xfId="0" applyFont="1" applyBorder="1" applyAlignment="1">
      <alignment horizontal="center"/>
    </xf>
    <xf numFmtId="0" fontId="70" fillId="0" borderId="68" xfId="0" applyFont="1" applyBorder="1" applyAlignment="1">
      <alignment horizontal="center"/>
    </xf>
    <xf numFmtId="0" fontId="70" fillId="0" borderId="80" xfId="0" applyFont="1" applyBorder="1" applyAlignment="1">
      <alignment horizontal="center"/>
    </xf>
    <xf numFmtId="0" fontId="70" fillId="0" borderId="66" xfId="0" applyFont="1" applyBorder="1" applyAlignment="1">
      <alignment horizontal="center"/>
    </xf>
    <xf numFmtId="0" fontId="62" fillId="0" borderId="38" xfId="0" applyFont="1" applyBorder="1" applyAlignment="1">
      <alignment horizontal="center"/>
    </xf>
    <xf numFmtId="0" fontId="62" fillId="49" borderId="53" xfId="0" applyFont="1" applyFill="1" applyBorder="1" applyAlignment="1">
      <alignment horizontal="center"/>
    </xf>
    <xf numFmtId="0" fontId="62" fillId="49" borderId="95" xfId="0" applyFont="1" applyFill="1" applyBorder="1" applyAlignment="1">
      <alignment horizontal="center"/>
    </xf>
    <xf numFmtId="0" fontId="62" fillId="49" borderId="78" xfId="0" applyFont="1" applyFill="1" applyBorder="1" applyAlignment="1">
      <alignment horizontal="center"/>
    </xf>
    <xf numFmtId="0" fontId="62" fillId="49" borderId="52" xfId="0" applyFont="1" applyFill="1" applyBorder="1" applyAlignment="1">
      <alignment horizontal="center"/>
    </xf>
    <xf numFmtId="0" fontId="62" fillId="49" borderId="23" xfId="0" applyFont="1" applyFill="1" applyBorder="1" applyAlignment="1">
      <alignment horizontal="center"/>
    </xf>
    <xf numFmtId="0" fontId="62" fillId="49" borderId="77" xfId="0" applyFont="1" applyFill="1" applyBorder="1" applyAlignment="1">
      <alignment horizontal="center"/>
    </xf>
    <xf numFmtId="0" fontId="62" fillId="49" borderId="62" xfId="0" applyFont="1" applyFill="1" applyBorder="1" applyAlignment="1">
      <alignment horizontal="center"/>
    </xf>
    <xf numFmtId="0" fontId="62" fillId="49" borderId="65" xfId="0" applyFont="1" applyFill="1" applyBorder="1" applyAlignment="1">
      <alignment horizontal="center"/>
    </xf>
    <xf numFmtId="0" fontId="62" fillId="55" borderId="52" xfId="0" applyFont="1" applyFill="1" applyBorder="1" applyAlignment="1">
      <alignment horizontal="center"/>
    </xf>
    <xf numFmtId="0" fontId="62" fillId="55" borderId="23" xfId="0" applyFont="1" applyFill="1" applyBorder="1" applyAlignment="1">
      <alignment horizontal="center"/>
    </xf>
    <xf numFmtId="0" fontId="62" fillId="55" borderId="20" xfId="0" applyFont="1" applyFill="1" applyBorder="1" applyAlignment="1">
      <alignment horizontal="center"/>
    </xf>
    <xf numFmtId="0" fontId="62" fillId="49" borderId="20" xfId="0" applyFont="1" applyFill="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74" xfId="0"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0" fillId="0" borderId="80" xfId="0" applyBorder="1" applyAlignment="1">
      <alignment horizontal="left" vertical="center"/>
    </xf>
    <xf numFmtId="0" fontId="0" fillId="0" borderId="66" xfId="0" applyBorder="1" applyAlignment="1">
      <alignment horizontal="left" vertical="center"/>
    </xf>
    <xf numFmtId="0" fontId="0" fillId="0" borderId="74" xfId="0" applyBorder="1" applyAlignment="1">
      <alignment horizontal="center" wrapText="1"/>
    </xf>
    <xf numFmtId="0" fontId="0" fillId="0" borderId="72" xfId="0" applyBorder="1" applyAlignment="1">
      <alignment horizontal="center"/>
    </xf>
    <xf numFmtId="0" fontId="0" fillId="0" borderId="73" xfId="0" applyBorder="1" applyAlignment="1">
      <alignment horizontal="center"/>
    </xf>
    <xf numFmtId="0" fontId="0" fillId="0" borderId="68" xfId="0" applyBorder="1" applyAlignment="1">
      <alignment horizontal="center"/>
    </xf>
    <xf numFmtId="0" fontId="0" fillId="0" borderId="80" xfId="0" applyBorder="1" applyAlignment="1">
      <alignment horizontal="center"/>
    </xf>
    <xf numFmtId="0" fontId="0" fillId="0" borderId="66" xfId="0" applyBorder="1" applyAlignment="1">
      <alignment horizontal="center"/>
    </xf>
    <xf numFmtId="0" fontId="0" fillId="0" borderId="74" xfId="0" applyBorder="1" applyAlignment="1">
      <alignment horizontal="left" wrapText="1"/>
    </xf>
    <xf numFmtId="0" fontId="0" fillId="0" borderId="72" xfId="0" applyBorder="1" applyAlignment="1">
      <alignment/>
    </xf>
    <xf numFmtId="0" fontId="0" fillId="0" borderId="73" xfId="0" applyBorder="1" applyAlignment="1">
      <alignment/>
    </xf>
    <xf numFmtId="0" fontId="0" fillId="0" borderId="38" xfId="0" applyBorder="1" applyAlignment="1">
      <alignment/>
    </xf>
    <xf numFmtId="0" fontId="0" fillId="0" borderId="0" xfId="0" applyAlignment="1">
      <alignment/>
    </xf>
    <xf numFmtId="0" fontId="0" fillId="0" borderId="54" xfId="0" applyBorder="1" applyAlignment="1">
      <alignment/>
    </xf>
    <xf numFmtId="0" fontId="0" fillId="0" borderId="68" xfId="0" applyBorder="1" applyAlignment="1">
      <alignment/>
    </xf>
    <xf numFmtId="0" fontId="0" fillId="0" borderId="80" xfId="0" applyBorder="1" applyAlignment="1">
      <alignment/>
    </xf>
    <xf numFmtId="0" fontId="0" fillId="0" borderId="66" xfId="0" applyBorder="1" applyAlignment="1">
      <alignment/>
    </xf>
    <xf numFmtId="0" fontId="0" fillId="0" borderId="74" xfId="0" applyBorder="1" applyAlignment="1">
      <alignment horizontal="center" vertical="top"/>
    </xf>
    <xf numFmtId="0" fontId="0" fillId="0" borderId="72" xfId="0" applyBorder="1" applyAlignment="1">
      <alignment horizontal="center" vertical="top"/>
    </xf>
    <xf numFmtId="0" fontId="0" fillId="0" borderId="73" xfId="0" applyBorder="1" applyAlignment="1">
      <alignment horizontal="center" vertical="top"/>
    </xf>
    <xf numFmtId="0" fontId="0" fillId="0" borderId="38" xfId="0" applyBorder="1" applyAlignment="1">
      <alignment horizontal="center" vertical="top"/>
    </xf>
    <xf numFmtId="0" fontId="0" fillId="0" borderId="0" xfId="0" applyBorder="1" applyAlignment="1">
      <alignment horizontal="center" vertical="top"/>
    </xf>
    <xf numFmtId="0" fontId="0" fillId="0" borderId="54" xfId="0" applyBorder="1" applyAlignment="1">
      <alignment horizontal="center" vertical="top"/>
    </xf>
    <xf numFmtId="0" fontId="0" fillId="0" borderId="68" xfId="0" applyBorder="1" applyAlignment="1">
      <alignment horizontal="center" vertical="top"/>
    </xf>
    <xf numFmtId="0" fontId="0" fillId="0" borderId="80" xfId="0" applyBorder="1" applyAlignment="1">
      <alignment horizontal="center" vertical="top"/>
    </xf>
    <xf numFmtId="0" fontId="0" fillId="0" borderId="66" xfId="0" applyBorder="1" applyAlignment="1">
      <alignment horizontal="center" vertical="top"/>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66" xfId="0" applyBorder="1" applyAlignment="1">
      <alignment horizontal="center" vertic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drettsleder@modum-bad.n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D91"/>
  <sheetViews>
    <sheetView zoomScale="70" zoomScaleNormal="70" zoomScalePageLayoutView="0" workbookViewId="0" topLeftCell="A1">
      <selection activeCell="A1" sqref="A1:IV16384"/>
    </sheetView>
  </sheetViews>
  <sheetFormatPr defaultColWidth="11.421875" defaultRowHeight="12.75"/>
  <cols>
    <col min="1" max="1" width="3.7109375" style="0" customWidth="1"/>
    <col min="2" max="2" width="3.57421875" style="0" customWidth="1"/>
    <col min="3" max="3" width="17.421875" style="0" bestFit="1" customWidth="1"/>
    <col min="4" max="4" width="6.14062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5.421875" style="0" bestFit="1" customWidth="1"/>
    <col min="27" max="27" width="5.421875" style="0" customWidth="1"/>
    <col min="28" max="28" width="6.421875" style="0" bestFit="1" customWidth="1"/>
    <col min="29" max="29" width="6.421875" style="0" customWidth="1"/>
    <col min="30" max="30" width="11.28125" style="0" customWidth="1"/>
  </cols>
  <sheetData>
    <row r="1" spans="3:29" ht="12.75">
      <c r="C1" s="771" t="s">
        <v>612</v>
      </c>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3"/>
    </row>
    <row r="2" spans="3:29" ht="12.75">
      <c r="C2" s="774"/>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6"/>
    </row>
    <row r="3" spans="3:29" ht="12.75" customHeight="1">
      <c r="C3" s="774"/>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6"/>
    </row>
    <row r="4" spans="3:29" ht="12.75" customHeight="1">
      <c r="C4" s="774"/>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6"/>
    </row>
    <row r="5" spans="3:29" ht="12.75" customHeight="1">
      <c r="C5" s="774"/>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6"/>
    </row>
    <row r="6" spans="3:29" ht="13.5" customHeight="1" thickBot="1">
      <c r="C6" s="777"/>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9"/>
    </row>
    <row r="7" spans="3:29" ht="16.5" customHeight="1" thickBot="1">
      <c r="C7" s="740"/>
      <c r="D7" s="741" t="s">
        <v>603</v>
      </c>
      <c r="E7" s="742"/>
      <c r="F7" s="742"/>
      <c r="G7" s="742"/>
      <c r="H7" s="742"/>
      <c r="I7" s="742"/>
      <c r="J7" s="742"/>
      <c r="K7" s="743"/>
      <c r="L7" s="741" t="s">
        <v>600</v>
      </c>
      <c r="M7" s="742"/>
      <c r="N7" s="742"/>
      <c r="O7" s="742"/>
      <c r="P7" s="742"/>
      <c r="Q7" s="743"/>
      <c r="R7" s="741" t="s">
        <v>599</v>
      </c>
      <c r="S7" s="742"/>
      <c r="T7" s="742"/>
      <c r="U7" s="742"/>
      <c r="V7" s="742"/>
      <c r="W7" s="742"/>
      <c r="X7" s="742"/>
      <c r="Y7" s="743"/>
      <c r="Z7" s="741" t="s">
        <v>598</v>
      </c>
      <c r="AA7" s="742"/>
      <c r="AB7" s="742"/>
      <c r="AC7" s="743"/>
    </row>
    <row r="8" spans="3:29" ht="12.75" customHeight="1">
      <c r="C8" s="740"/>
      <c r="D8" s="729" t="s">
        <v>481</v>
      </c>
      <c r="E8" s="733"/>
      <c r="F8" s="733"/>
      <c r="G8" s="733"/>
      <c r="H8" s="733"/>
      <c r="I8" s="733"/>
      <c r="J8" s="733"/>
      <c r="K8" s="730"/>
      <c r="L8" s="729" t="s">
        <v>482</v>
      </c>
      <c r="M8" s="733"/>
      <c r="N8" s="733"/>
      <c r="O8" s="730"/>
      <c r="P8" s="729"/>
      <c r="Q8" s="730"/>
      <c r="R8" s="729" t="s">
        <v>602</v>
      </c>
      <c r="S8" s="733"/>
      <c r="T8" s="733"/>
      <c r="U8" s="733"/>
      <c r="V8" s="733"/>
      <c r="W8" s="733"/>
      <c r="X8" s="733"/>
      <c r="Y8" s="730"/>
      <c r="Z8" s="729" t="s">
        <v>483</v>
      </c>
      <c r="AA8" s="733"/>
      <c r="AB8" s="733"/>
      <c r="AC8" s="730"/>
    </row>
    <row r="9" spans="3:29" ht="15.75" customHeight="1">
      <c r="C9" s="740"/>
      <c r="D9" s="731"/>
      <c r="E9" s="734"/>
      <c r="F9" s="734"/>
      <c r="G9" s="734"/>
      <c r="H9" s="734"/>
      <c r="I9" s="734"/>
      <c r="J9" s="734"/>
      <c r="K9" s="732"/>
      <c r="L9" s="731"/>
      <c r="M9" s="734"/>
      <c r="N9" s="734"/>
      <c r="O9" s="732"/>
      <c r="P9" s="731"/>
      <c r="Q9" s="732"/>
      <c r="R9" s="731"/>
      <c r="S9" s="734"/>
      <c r="T9" s="734"/>
      <c r="U9" s="734"/>
      <c r="V9" s="734"/>
      <c r="W9" s="734"/>
      <c r="X9" s="734"/>
      <c r="Y9" s="732"/>
      <c r="Z9" s="731"/>
      <c r="AA9" s="734"/>
      <c r="AB9" s="734"/>
      <c r="AC9" s="732"/>
    </row>
    <row r="10" spans="3:29" ht="12.75" customHeight="1">
      <c r="C10" s="740"/>
      <c r="D10" s="731"/>
      <c r="E10" s="734"/>
      <c r="F10" s="734"/>
      <c r="G10" s="734"/>
      <c r="H10" s="734"/>
      <c r="I10" s="734"/>
      <c r="J10" s="734"/>
      <c r="K10" s="732"/>
      <c r="L10" s="731"/>
      <c r="M10" s="734"/>
      <c r="N10" s="734"/>
      <c r="O10" s="732"/>
      <c r="P10" s="731"/>
      <c r="Q10" s="732"/>
      <c r="R10" s="731"/>
      <c r="S10" s="734"/>
      <c r="T10" s="734"/>
      <c r="U10" s="734"/>
      <c r="V10" s="734"/>
      <c r="W10" s="734"/>
      <c r="X10" s="734"/>
      <c r="Y10" s="732"/>
      <c r="Z10" s="731"/>
      <c r="AA10" s="734"/>
      <c r="AB10" s="734"/>
      <c r="AC10" s="732"/>
    </row>
    <row r="11" spans="3:29" ht="12.75" customHeight="1">
      <c r="C11" s="740"/>
      <c r="D11" s="731"/>
      <c r="E11" s="734"/>
      <c r="F11" s="734"/>
      <c r="G11" s="734"/>
      <c r="H11" s="734"/>
      <c r="I11" s="734"/>
      <c r="J11" s="734"/>
      <c r="K11" s="732"/>
      <c r="L11" s="731"/>
      <c r="M11" s="734"/>
      <c r="N11" s="734"/>
      <c r="O11" s="732"/>
      <c r="P11" s="731"/>
      <c r="Q11" s="732"/>
      <c r="R11" s="731"/>
      <c r="S11" s="734"/>
      <c r="T11" s="734"/>
      <c r="U11" s="734"/>
      <c r="V11" s="734"/>
      <c r="W11" s="734"/>
      <c r="X11" s="734"/>
      <c r="Y11" s="732"/>
      <c r="Z11" s="731"/>
      <c r="AA11" s="734"/>
      <c r="AB11" s="734"/>
      <c r="AC11" s="732"/>
    </row>
    <row r="12" spans="3:29" ht="12.75" customHeight="1">
      <c r="C12" s="740"/>
      <c r="D12" s="731"/>
      <c r="E12" s="734"/>
      <c r="F12" s="734"/>
      <c r="G12" s="734"/>
      <c r="H12" s="734"/>
      <c r="I12" s="734"/>
      <c r="J12" s="734"/>
      <c r="K12" s="732"/>
      <c r="L12" s="731"/>
      <c r="M12" s="734"/>
      <c r="N12" s="734"/>
      <c r="O12" s="732"/>
      <c r="P12" s="731"/>
      <c r="Q12" s="732"/>
      <c r="R12" s="731"/>
      <c r="S12" s="734"/>
      <c r="T12" s="734"/>
      <c r="U12" s="734"/>
      <c r="V12" s="734"/>
      <c r="W12" s="734"/>
      <c r="X12" s="734"/>
      <c r="Y12" s="732"/>
      <c r="Z12" s="731"/>
      <c r="AA12" s="734"/>
      <c r="AB12" s="734"/>
      <c r="AC12" s="732"/>
    </row>
    <row r="13" spans="3:29" ht="13.5" customHeight="1" thickBot="1">
      <c r="C13" s="740"/>
      <c r="D13" s="731"/>
      <c r="E13" s="734"/>
      <c r="F13" s="734"/>
      <c r="G13" s="734"/>
      <c r="H13" s="734"/>
      <c r="I13" s="734"/>
      <c r="J13" s="734"/>
      <c r="K13" s="732"/>
      <c r="L13" s="731"/>
      <c r="M13" s="734"/>
      <c r="N13" s="734"/>
      <c r="O13" s="732"/>
      <c r="P13" s="731"/>
      <c r="Q13" s="732"/>
      <c r="R13" s="731"/>
      <c r="S13" s="734"/>
      <c r="T13" s="734"/>
      <c r="U13" s="734"/>
      <c r="V13" s="734"/>
      <c r="W13" s="734"/>
      <c r="X13" s="734"/>
      <c r="Y13" s="732"/>
      <c r="Z13" s="731"/>
      <c r="AA13" s="734"/>
      <c r="AB13" s="734"/>
      <c r="AC13" s="732"/>
    </row>
    <row r="14" spans="3:29" ht="20.25">
      <c r="C14" s="552" t="s">
        <v>610</v>
      </c>
      <c r="D14" s="766" t="s">
        <v>604</v>
      </c>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8"/>
    </row>
    <row r="15" spans="3:29" ht="13.5" customHeight="1">
      <c r="C15" s="542" t="s">
        <v>611</v>
      </c>
      <c r="D15" s="769" t="s">
        <v>607</v>
      </c>
      <c r="E15" s="770"/>
      <c r="F15" s="770"/>
      <c r="G15" s="759" t="s">
        <v>608</v>
      </c>
      <c r="H15" s="759"/>
      <c r="I15" s="759"/>
      <c r="J15" s="759"/>
      <c r="K15" s="759"/>
      <c r="L15" s="759"/>
      <c r="M15" s="759"/>
      <c r="N15" s="759"/>
      <c r="O15" s="759"/>
      <c r="P15" s="759"/>
      <c r="Q15" s="759"/>
      <c r="R15" s="759" t="s">
        <v>609</v>
      </c>
      <c r="S15" s="759"/>
      <c r="T15" s="759"/>
      <c r="U15" s="759"/>
      <c r="V15" s="759"/>
      <c r="W15" s="759"/>
      <c r="X15" s="759"/>
      <c r="Y15" s="759"/>
      <c r="Z15" s="759"/>
      <c r="AA15" s="759"/>
      <c r="AB15" s="759"/>
      <c r="AC15" s="760"/>
    </row>
    <row r="16" spans="3:29" ht="13.5" customHeight="1" thickBot="1">
      <c r="C16" s="543" t="s">
        <v>112</v>
      </c>
      <c r="D16" s="757" t="s">
        <v>606</v>
      </c>
      <c r="E16" s="758"/>
      <c r="F16" s="758"/>
      <c r="G16" s="761" t="s">
        <v>608</v>
      </c>
      <c r="H16" s="761"/>
      <c r="I16" s="761"/>
      <c r="J16" s="761"/>
      <c r="K16" s="761"/>
      <c r="L16" s="761"/>
      <c r="M16" s="761"/>
      <c r="N16" s="761"/>
      <c r="O16" s="761"/>
      <c r="P16" s="761"/>
      <c r="Q16" s="761"/>
      <c r="R16" s="761" t="s">
        <v>609</v>
      </c>
      <c r="S16" s="761"/>
      <c r="T16" s="761"/>
      <c r="U16" s="761"/>
      <c r="V16" s="761"/>
      <c r="W16" s="761"/>
      <c r="X16" s="761"/>
      <c r="Y16" s="761"/>
      <c r="Z16" s="761"/>
      <c r="AA16" s="761"/>
      <c r="AB16" s="761"/>
      <c r="AC16" s="762"/>
    </row>
    <row r="17" spans="3:29" ht="16.5" thickBot="1">
      <c r="C17" s="544" t="s">
        <v>113</v>
      </c>
      <c r="D17" s="735" t="s">
        <v>605</v>
      </c>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row>
    <row r="18" spans="3:30" ht="16.5" thickBot="1">
      <c r="C18" s="541"/>
      <c r="D18" s="376" t="s">
        <v>0</v>
      </c>
      <c r="E18" s="66"/>
      <c r="F18" s="66" t="s">
        <v>1</v>
      </c>
      <c r="G18" s="66"/>
      <c r="H18" s="66" t="s">
        <v>2</v>
      </c>
      <c r="I18" s="66"/>
      <c r="J18" s="66" t="s">
        <v>114</v>
      </c>
      <c r="K18" s="377"/>
      <c r="L18" s="376" t="s">
        <v>115</v>
      </c>
      <c r="M18" s="66"/>
      <c r="N18" s="66" t="s">
        <v>116</v>
      </c>
      <c r="O18" s="377"/>
      <c r="P18" s="376" t="s">
        <v>117</v>
      </c>
      <c r="Q18" s="377"/>
      <c r="R18" s="376" t="s">
        <v>118</v>
      </c>
      <c r="S18" s="66"/>
      <c r="T18" s="66" t="s">
        <v>119</v>
      </c>
      <c r="U18" s="66"/>
      <c r="V18" s="66" t="s">
        <v>120</v>
      </c>
      <c r="W18" s="66"/>
      <c r="X18" s="66" t="s">
        <v>12</v>
      </c>
      <c r="Y18" s="377"/>
      <c r="Z18" s="376" t="s">
        <v>121</v>
      </c>
      <c r="AA18" s="66"/>
      <c r="AB18" s="67" t="s">
        <v>122</v>
      </c>
      <c r="AC18" s="380"/>
      <c r="AD18" s="65"/>
    </row>
    <row r="19" spans="3:30" ht="13.5">
      <c r="C19" s="529" t="s">
        <v>425</v>
      </c>
      <c r="D19" s="530" t="s">
        <v>572</v>
      </c>
      <c r="E19" s="531"/>
      <c r="F19" s="530" t="s">
        <v>572</v>
      </c>
      <c r="G19" s="532"/>
      <c r="H19" s="530" t="s">
        <v>573</v>
      </c>
      <c r="I19" s="532"/>
      <c r="J19" s="530" t="s">
        <v>574</v>
      </c>
      <c r="K19" s="532"/>
      <c r="L19" s="530" t="s">
        <v>575</v>
      </c>
      <c r="M19" s="532"/>
      <c r="N19" s="530" t="s">
        <v>575</v>
      </c>
      <c r="O19" s="532"/>
      <c r="P19" s="530" t="s">
        <v>575</v>
      </c>
      <c r="Q19" s="532"/>
      <c r="R19" s="530" t="s">
        <v>575</v>
      </c>
      <c r="S19" s="532"/>
      <c r="T19" s="530" t="s">
        <v>576</v>
      </c>
      <c r="U19" s="532"/>
      <c r="V19" s="530" t="s">
        <v>576</v>
      </c>
      <c r="W19" s="532"/>
      <c r="X19" s="530" t="s">
        <v>576</v>
      </c>
      <c r="Y19" s="532"/>
      <c r="Z19" s="530" t="s">
        <v>573</v>
      </c>
      <c r="AA19" s="532"/>
      <c r="AB19" s="530" t="s">
        <v>577</v>
      </c>
      <c r="AC19" s="533"/>
      <c r="AD19" s="65"/>
    </row>
    <row r="20" spans="3:30" ht="13.5">
      <c r="C20" s="534" t="s">
        <v>424</v>
      </c>
      <c r="D20" s="526" t="s">
        <v>418</v>
      </c>
      <c r="E20" s="527"/>
      <c r="F20" s="526" t="s">
        <v>419</v>
      </c>
      <c r="G20" s="528"/>
      <c r="H20" s="526" t="s">
        <v>420</v>
      </c>
      <c r="I20" s="528"/>
      <c r="J20" s="526" t="s">
        <v>420</v>
      </c>
      <c r="K20" s="528"/>
      <c r="L20" s="526" t="s">
        <v>421</v>
      </c>
      <c r="M20" s="528"/>
      <c r="N20" s="526" t="s">
        <v>422</v>
      </c>
      <c r="O20" s="528"/>
      <c r="P20" s="526" t="s">
        <v>420</v>
      </c>
      <c r="Q20" s="528"/>
      <c r="R20" s="526" t="s">
        <v>420</v>
      </c>
      <c r="S20" s="528"/>
      <c r="T20" s="526" t="s">
        <v>421</v>
      </c>
      <c r="U20" s="528"/>
      <c r="V20" s="526" t="s">
        <v>421</v>
      </c>
      <c r="W20" s="528"/>
      <c r="X20" s="526" t="s">
        <v>421</v>
      </c>
      <c r="Y20" s="528"/>
      <c r="Z20" s="526" t="s">
        <v>418</v>
      </c>
      <c r="AA20" s="528"/>
      <c r="AB20" s="526" t="s">
        <v>423</v>
      </c>
      <c r="AC20" s="535"/>
      <c r="AD20" s="65"/>
    </row>
    <row r="21" spans="2:30" ht="14.25" thickBot="1">
      <c r="B21" s="122"/>
      <c r="C21" s="536" t="s">
        <v>578</v>
      </c>
      <c r="D21" s="537">
        <v>1.25</v>
      </c>
      <c r="E21" s="538"/>
      <c r="F21" s="537">
        <v>1.6666666666666667</v>
      </c>
      <c r="G21" s="538"/>
      <c r="H21" s="537">
        <v>1.875</v>
      </c>
      <c r="I21" s="538"/>
      <c r="J21" s="537">
        <v>2.0833333333333335</v>
      </c>
      <c r="K21" s="538"/>
      <c r="L21" s="537">
        <v>1.875</v>
      </c>
      <c r="M21" s="538"/>
      <c r="N21" s="537">
        <v>1.875</v>
      </c>
      <c r="O21" s="538"/>
      <c r="P21" s="537">
        <v>2.0833333333333335</v>
      </c>
      <c r="Q21" s="538"/>
      <c r="R21" s="537">
        <v>1.875</v>
      </c>
      <c r="S21" s="538"/>
      <c r="T21" s="537">
        <v>1.6666666666666667</v>
      </c>
      <c r="U21" s="538"/>
      <c r="V21" s="537">
        <v>1.6666666666666667</v>
      </c>
      <c r="W21" s="538"/>
      <c r="X21" s="537">
        <v>1.6666666666666667</v>
      </c>
      <c r="Y21" s="538"/>
      <c r="Z21" s="537">
        <v>1.25</v>
      </c>
      <c r="AA21" s="538"/>
      <c r="AB21" s="537">
        <v>20.833333333333332</v>
      </c>
      <c r="AC21" s="539"/>
      <c r="AD21" s="68"/>
    </row>
    <row r="22" spans="2:30" ht="18" thickBot="1">
      <c r="B22" s="122"/>
      <c r="C22" s="545"/>
      <c r="D22" s="744" t="s">
        <v>166</v>
      </c>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6"/>
      <c r="AD22" s="65"/>
    </row>
    <row r="23" spans="2:30" ht="12.75" customHeight="1">
      <c r="B23" s="755"/>
      <c r="C23" s="517" t="s">
        <v>579</v>
      </c>
      <c r="D23" s="518">
        <v>50</v>
      </c>
      <c r="E23" s="519"/>
      <c r="F23" s="518">
        <v>100</v>
      </c>
      <c r="G23" s="519"/>
      <c r="H23" s="518">
        <v>100</v>
      </c>
      <c r="I23" s="519"/>
      <c r="J23" s="518">
        <v>100</v>
      </c>
      <c r="K23" s="519"/>
      <c r="L23" s="518">
        <v>150</v>
      </c>
      <c r="M23" s="519"/>
      <c r="N23" s="518">
        <v>150</v>
      </c>
      <c r="O23" s="519"/>
      <c r="P23" s="518">
        <v>150</v>
      </c>
      <c r="Q23" s="519"/>
      <c r="R23" s="518">
        <v>150</v>
      </c>
      <c r="S23" s="519"/>
      <c r="T23" s="518">
        <v>150</v>
      </c>
      <c r="U23" s="519"/>
      <c r="V23" s="518">
        <v>150</v>
      </c>
      <c r="W23" s="519"/>
      <c r="X23" s="518">
        <v>150</v>
      </c>
      <c r="Y23" s="519"/>
      <c r="Z23" s="518"/>
      <c r="AA23" s="505"/>
      <c r="AB23" s="520">
        <v>1500</v>
      </c>
      <c r="AC23" s="521"/>
      <c r="AD23" s="65"/>
    </row>
    <row r="24" spans="2:30" ht="12">
      <c r="B24" s="755"/>
      <c r="C24" s="509" t="s">
        <v>580</v>
      </c>
      <c r="D24" s="501">
        <v>400</v>
      </c>
      <c r="E24" s="502"/>
      <c r="F24" s="501">
        <v>400</v>
      </c>
      <c r="G24" s="502"/>
      <c r="H24" s="501">
        <v>400</v>
      </c>
      <c r="I24" s="502"/>
      <c r="J24" s="501">
        <v>400</v>
      </c>
      <c r="K24" s="502"/>
      <c r="L24" s="501">
        <v>400</v>
      </c>
      <c r="M24" s="502"/>
      <c r="N24" s="501">
        <v>400</v>
      </c>
      <c r="O24" s="502"/>
      <c r="P24" s="501">
        <v>300</v>
      </c>
      <c r="Q24" s="502"/>
      <c r="R24" s="501">
        <v>250</v>
      </c>
      <c r="S24" s="502"/>
      <c r="T24" s="501">
        <v>250</v>
      </c>
      <c r="U24" s="502"/>
      <c r="V24" s="501">
        <v>250</v>
      </c>
      <c r="W24" s="502"/>
      <c r="X24" s="501">
        <v>250</v>
      </c>
      <c r="Y24" s="502"/>
      <c r="Z24" s="501">
        <v>300</v>
      </c>
      <c r="AA24" s="498"/>
      <c r="AB24" s="514">
        <v>4000</v>
      </c>
      <c r="AC24" s="381"/>
      <c r="AD24" s="65"/>
    </row>
    <row r="25" spans="2:30" ht="12">
      <c r="B25" s="755"/>
      <c r="C25" s="509" t="s">
        <v>581</v>
      </c>
      <c r="D25" s="500">
        <v>0.16666666666666666</v>
      </c>
      <c r="E25" s="328"/>
      <c r="F25" s="500">
        <v>0.16666666666666666</v>
      </c>
      <c r="G25" s="328"/>
      <c r="H25" s="500">
        <v>0.16666666666666666</v>
      </c>
      <c r="I25" s="328"/>
      <c r="J25" s="500">
        <v>0.16666666666666666</v>
      </c>
      <c r="K25" s="328"/>
      <c r="L25" s="500">
        <v>0.16666666666666666</v>
      </c>
      <c r="M25" s="328"/>
      <c r="N25" s="500">
        <v>0.16666666666666666</v>
      </c>
      <c r="O25" s="328"/>
      <c r="P25" s="500">
        <v>0.20833333333333334</v>
      </c>
      <c r="Q25" s="328"/>
      <c r="R25" s="500">
        <v>0.25</v>
      </c>
      <c r="S25" s="328"/>
      <c r="T25" s="500">
        <v>0.25</v>
      </c>
      <c r="U25" s="328"/>
      <c r="V25" s="500">
        <v>0.25</v>
      </c>
      <c r="W25" s="328"/>
      <c r="X25" s="500">
        <v>0.25</v>
      </c>
      <c r="Y25" s="328"/>
      <c r="Z25" s="500">
        <v>0.08333333333333333</v>
      </c>
      <c r="AA25" s="498"/>
      <c r="AB25" s="500">
        <v>2.2916666666666665</v>
      </c>
      <c r="AC25" s="381"/>
      <c r="AD25" s="65"/>
    </row>
    <row r="26" spans="2:30" ht="12.75" thickBot="1">
      <c r="B26" s="755"/>
      <c r="C26" s="522" t="s">
        <v>20</v>
      </c>
      <c r="D26" s="523">
        <v>500</v>
      </c>
      <c r="E26" s="512"/>
      <c r="F26" s="523">
        <v>600</v>
      </c>
      <c r="G26" s="512"/>
      <c r="H26" s="523">
        <v>700</v>
      </c>
      <c r="I26" s="512"/>
      <c r="J26" s="523">
        <v>700</v>
      </c>
      <c r="K26" s="512"/>
      <c r="L26" s="523">
        <v>700</v>
      </c>
      <c r="M26" s="512"/>
      <c r="N26" s="523">
        <v>800</v>
      </c>
      <c r="O26" s="512"/>
      <c r="P26" s="523">
        <v>700</v>
      </c>
      <c r="Q26" s="512"/>
      <c r="R26" s="523">
        <v>600</v>
      </c>
      <c r="S26" s="512"/>
      <c r="T26" s="523">
        <v>600</v>
      </c>
      <c r="U26" s="512"/>
      <c r="V26" s="523">
        <v>600</v>
      </c>
      <c r="W26" s="512"/>
      <c r="X26" s="523">
        <v>600</v>
      </c>
      <c r="Y26" s="512"/>
      <c r="Z26" s="523">
        <v>400</v>
      </c>
      <c r="AA26" s="512"/>
      <c r="AB26" s="524">
        <v>7500</v>
      </c>
      <c r="AC26" s="525"/>
      <c r="AD26" s="65"/>
    </row>
    <row r="27" spans="2:30" ht="12.75" thickBot="1">
      <c r="B27" s="122"/>
      <c r="C27" s="546" t="s">
        <v>595</v>
      </c>
      <c r="D27" s="378"/>
      <c r="E27" s="70"/>
      <c r="F27" s="540"/>
      <c r="G27" s="70"/>
      <c r="H27" s="69"/>
      <c r="I27" s="70"/>
      <c r="J27" s="540"/>
      <c r="K27" s="379"/>
      <c r="L27" s="378"/>
      <c r="M27" s="70"/>
      <c r="N27" s="540"/>
      <c r="O27" s="379"/>
      <c r="P27" s="378"/>
      <c r="Q27" s="379"/>
      <c r="R27" s="378"/>
      <c r="S27" s="70"/>
      <c r="T27" s="69"/>
      <c r="U27" s="70"/>
      <c r="V27" s="69"/>
      <c r="W27" s="70"/>
      <c r="X27" s="69"/>
      <c r="Y27" s="379"/>
      <c r="Z27" s="378"/>
      <c r="AA27" s="515"/>
      <c r="AB27" s="516"/>
      <c r="AC27" s="513"/>
      <c r="AD27" s="71"/>
    </row>
    <row r="28" spans="2:30" ht="13.5" thickBot="1">
      <c r="B28" s="122"/>
      <c r="C28" s="547"/>
      <c r="D28" s="747" t="s">
        <v>597</v>
      </c>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9"/>
      <c r="AD28" s="65"/>
    </row>
    <row r="29" spans="2:30" ht="12.75" customHeight="1">
      <c r="B29" s="756"/>
      <c r="C29" s="548" t="s">
        <v>31</v>
      </c>
      <c r="D29" s="738" t="s">
        <v>590</v>
      </c>
      <c r="E29" s="739"/>
      <c r="F29" s="738" t="s">
        <v>590</v>
      </c>
      <c r="G29" s="739"/>
      <c r="H29" s="738" t="s">
        <v>585</v>
      </c>
      <c r="I29" s="739"/>
      <c r="J29" s="738" t="s">
        <v>585</v>
      </c>
      <c r="K29" s="739"/>
      <c r="L29" s="738" t="s">
        <v>585</v>
      </c>
      <c r="M29" s="739"/>
      <c r="N29" s="738" t="s">
        <v>591</v>
      </c>
      <c r="O29" s="739"/>
      <c r="P29" s="738" t="s">
        <v>585</v>
      </c>
      <c r="Q29" s="739"/>
      <c r="R29" s="738" t="s">
        <v>585</v>
      </c>
      <c r="S29" s="739"/>
      <c r="T29" s="738" t="s">
        <v>591</v>
      </c>
      <c r="U29" s="739"/>
      <c r="V29" s="738" t="s">
        <v>585</v>
      </c>
      <c r="W29" s="739"/>
      <c r="X29" s="738" t="s">
        <v>591</v>
      </c>
      <c r="Y29" s="739"/>
      <c r="Z29" s="738" t="s">
        <v>590</v>
      </c>
      <c r="AA29" s="739"/>
      <c r="AB29" s="738" t="s">
        <v>585</v>
      </c>
      <c r="AC29" s="750"/>
      <c r="AD29" s="65"/>
    </row>
    <row r="30" spans="2:30" ht="12">
      <c r="B30" s="756"/>
      <c r="C30" s="549" t="s">
        <v>33</v>
      </c>
      <c r="D30" s="738"/>
      <c r="E30" s="739"/>
      <c r="F30" s="738"/>
      <c r="G30" s="739"/>
      <c r="H30" s="738"/>
      <c r="I30" s="739"/>
      <c r="J30" s="738"/>
      <c r="K30" s="739"/>
      <c r="L30" s="738"/>
      <c r="M30" s="739"/>
      <c r="N30" s="738"/>
      <c r="O30" s="739"/>
      <c r="P30" s="738"/>
      <c r="Q30" s="739"/>
      <c r="R30" s="738"/>
      <c r="S30" s="739"/>
      <c r="T30" s="738"/>
      <c r="U30" s="739"/>
      <c r="V30" s="738"/>
      <c r="W30" s="739"/>
      <c r="X30" s="738"/>
      <c r="Y30" s="739"/>
      <c r="Z30" s="738"/>
      <c r="AA30" s="739"/>
      <c r="AB30" s="738"/>
      <c r="AC30" s="750"/>
      <c r="AD30" s="65"/>
    </row>
    <row r="31" spans="2:30" ht="12">
      <c r="B31" s="756"/>
      <c r="C31" s="548" t="s">
        <v>35</v>
      </c>
      <c r="D31" s="738" t="s">
        <v>584</v>
      </c>
      <c r="E31" s="739"/>
      <c r="F31" s="738" t="s">
        <v>586</v>
      </c>
      <c r="G31" s="739"/>
      <c r="H31" s="738" t="s">
        <v>587</v>
      </c>
      <c r="I31" s="739"/>
      <c r="J31" s="738" t="s">
        <v>587</v>
      </c>
      <c r="K31" s="739"/>
      <c r="L31" s="738" t="s">
        <v>588</v>
      </c>
      <c r="M31" s="739"/>
      <c r="N31" s="738" t="s">
        <v>589</v>
      </c>
      <c r="O31" s="739"/>
      <c r="P31" s="738" t="s">
        <v>587</v>
      </c>
      <c r="Q31" s="739"/>
      <c r="R31" s="738" t="s">
        <v>587</v>
      </c>
      <c r="S31" s="739"/>
      <c r="T31" s="738" t="s">
        <v>588</v>
      </c>
      <c r="U31" s="739"/>
      <c r="V31" s="738" t="s">
        <v>588</v>
      </c>
      <c r="W31" s="739"/>
      <c r="X31" s="738" t="s">
        <v>588</v>
      </c>
      <c r="Y31" s="739"/>
      <c r="Z31" s="738" t="s">
        <v>584</v>
      </c>
      <c r="AA31" s="739"/>
      <c r="AB31" s="738" t="s">
        <v>594</v>
      </c>
      <c r="AC31" s="750"/>
      <c r="AD31" s="65"/>
    </row>
    <row r="32" spans="2:30" ht="12">
      <c r="B32" s="756"/>
      <c r="C32" s="550" t="s">
        <v>37</v>
      </c>
      <c r="D32" s="738"/>
      <c r="E32" s="739"/>
      <c r="F32" s="738"/>
      <c r="G32" s="739"/>
      <c r="H32" s="738"/>
      <c r="I32" s="739"/>
      <c r="J32" s="738"/>
      <c r="K32" s="739"/>
      <c r="L32" s="738"/>
      <c r="M32" s="739"/>
      <c r="N32" s="738"/>
      <c r="O32" s="739"/>
      <c r="P32" s="738"/>
      <c r="Q32" s="739"/>
      <c r="R32" s="738"/>
      <c r="S32" s="739"/>
      <c r="T32" s="738"/>
      <c r="U32" s="739"/>
      <c r="V32" s="738"/>
      <c r="W32" s="739"/>
      <c r="X32" s="738"/>
      <c r="Y32" s="739"/>
      <c r="Z32" s="738"/>
      <c r="AA32" s="739"/>
      <c r="AB32" s="738"/>
      <c r="AC32" s="750"/>
      <c r="AD32" s="65"/>
    </row>
    <row r="33" spans="2:30" ht="12">
      <c r="B33" s="756"/>
      <c r="C33" s="549" t="s">
        <v>39</v>
      </c>
      <c r="D33" s="738"/>
      <c r="E33" s="739"/>
      <c r="F33" s="738"/>
      <c r="G33" s="739"/>
      <c r="H33" s="738"/>
      <c r="I33" s="739"/>
      <c r="J33" s="738"/>
      <c r="K33" s="739"/>
      <c r="L33" s="738"/>
      <c r="M33" s="739"/>
      <c r="N33" s="738"/>
      <c r="O33" s="739"/>
      <c r="P33" s="738"/>
      <c r="Q33" s="739"/>
      <c r="R33" s="738"/>
      <c r="S33" s="739"/>
      <c r="T33" s="738"/>
      <c r="U33" s="739"/>
      <c r="V33" s="738"/>
      <c r="W33" s="739"/>
      <c r="X33" s="738"/>
      <c r="Y33" s="739"/>
      <c r="Z33" s="738"/>
      <c r="AA33" s="739"/>
      <c r="AB33" s="738"/>
      <c r="AC33" s="750"/>
      <c r="AD33" s="65"/>
    </row>
    <row r="34" spans="2:30" ht="12">
      <c r="B34" s="756"/>
      <c r="C34" s="751" t="s">
        <v>582</v>
      </c>
      <c r="D34" s="738">
        <v>0.1</v>
      </c>
      <c r="E34" s="739"/>
      <c r="F34" s="738">
        <v>0.1</v>
      </c>
      <c r="G34" s="739"/>
      <c r="H34" s="738">
        <v>0.09</v>
      </c>
      <c r="I34" s="753"/>
      <c r="J34" s="738">
        <v>0.08</v>
      </c>
      <c r="K34" s="739"/>
      <c r="L34" s="738">
        <v>0.08</v>
      </c>
      <c r="M34" s="739"/>
      <c r="N34" s="738">
        <v>0.08</v>
      </c>
      <c r="O34" s="739"/>
      <c r="P34" s="738">
        <v>0.1</v>
      </c>
      <c r="Q34" s="739"/>
      <c r="R34" s="738" t="s">
        <v>592</v>
      </c>
      <c r="S34" s="739"/>
      <c r="T34" s="738" t="s">
        <v>592</v>
      </c>
      <c r="U34" s="739"/>
      <c r="V34" s="738" t="s">
        <v>593</v>
      </c>
      <c r="W34" s="739"/>
      <c r="X34" s="738" t="s">
        <v>592</v>
      </c>
      <c r="Y34" s="739"/>
      <c r="Z34" s="738">
        <v>0.1</v>
      </c>
      <c r="AA34" s="739"/>
      <c r="AB34" s="738" t="s">
        <v>592</v>
      </c>
      <c r="AC34" s="750"/>
      <c r="AD34" s="65"/>
    </row>
    <row r="35" spans="2:30" ht="12">
      <c r="B35" s="756"/>
      <c r="C35" s="752"/>
      <c r="D35" s="738"/>
      <c r="E35" s="739"/>
      <c r="F35" s="738"/>
      <c r="G35" s="739"/>
      <c r="H35" s="738"/>
      <c r="I35" s="753"/>
      <c r="J35" s="738"/>
      <c r="K35" s="739"/>
      <c r="L35" s="738"/>
      <c r="M35" s="739"/>
      <c r="N35" s="738"/>
      <c r="O35" s="739"/>
      <c r="P35" s="738"/>
      <c r="Q35" s="739"/>
      <c r="R35" s="738"/>
      <c r="S35" s="739"/>
      <c r="T35" s="738"/>
      <c r="U35" s="739"/>
      <c r="V35" s="738"/>
      <c r="W35" s="739"/>
      <c r="X35" s="738"/>
      <c r="Y35" s="739"/>
      <c r="Z35" s="738"/>
      <c r="AA35" s="739"/>
      <c r="AB35" s="738"/>
      <c r="AC35" s="750"/>
      <c r="AD35" s="65"/>
    </row>
    <row r="36" spans="2:30" ht="13.5" thickBot="1">
      <c r="B36" s="122"/>
      <c r="C36" s="551"/>
      <c r="D36" s="763" t="s">
        <v>596</v>
      </c>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5"/>
      <c r="AD36" s="65"/>
    </row>
    <row r="37" spans="2:30" ht="12.75" customHeight="1">
      <c r="B37" s="754"/>
      <c r="C37" s="503" t="s">
        <v>123</v>
      </c>
      <c r="D37" s="504">
        <v>0.2</v>
      </c>
      <c r="E37" s="505"/>
      <c r="F37" s="504">
        <v>0.3</v>
      </c>
      <c r="G37" s="505"/>
      <c r="H37" s="504">
        <v>0.3</v>
      </c>
      <c r="I37" s="505"/>
      <c r="J37" s="504">
        <v>0.3</v>
      </c>
      <c r="K37" s="505"/>
      <c r="L37" s="504">
        <v>0.35</v>
      </c>
      <c r="M37" s="505"/>
      <c r="N37" s="504">
        <v>0.35</v>
      </c>
      <c r="O37" s="505"/>
      <c r="P37" s="504">
        <v>0.35</v>
      </c>
      <c r="Q37" s="505"/>
      <c r="R37" s="504">
        <v>0.4</v>
      </c>
      <c r="S37" s="505"/>
      <c r="T37" s="504">
        <v>0.4</v>
      </c>
      <c r="U37" s="505"/>
      <c r="V37" s="504">
        <v>0.4</v>
      </c>
      <c r="W37" s="505"/>
      <c r="X37" s="504">
        <v>0.4</v>
      </c>
      <c r="Y37" s="505"/>
      <c r="Z37" s="504">
        <v>0.3</v>
      </c>
      <c r="AA37" s="505"/>
      <c r="AB37" s="506">
        <v>0.35</v>
      </c>
      <c r="AC37" s="507"/>
      <c r="AD37" s="65"/>
    </row>
    <row r="38" spans="2:30" ht="12">
      <c r="B38" s="754"/>
      <c r="C38" s="508" t="s">
        <v>124</v>
      </c>
      <c r="D38" s="497"/>
      <c r="E38" s="498"/>
      <c r="F38" s="497"/>
      <c r="G38" s="498"/>
      <c r="H38" s="497"/>
      <c r="I38" s="498"/>
      <c r="J38" s="497"/>
      <c r="K38" s="498"/>
      <c r="L38" s="497"/>
      <c r="M38" s="498"/>
      <c r="N38" s="497">
        <v>0.05</v>
      </c>
      <c r="O38" s="498"/>
      <c r="P38" s="497">
        <v>0.2</v>
      </c>
      <c r="Q38" s="498"/>
      <c r="R38" s="497">
        <v>0.35</v>
      </c>
      <c r="S38" s="498"/>
      <c r="T38" s="497">
        <v>0.35</v>
      </c>
      <c r="U38" s="498"/>
      <c r="V38" s="497">
        <v>0.35</v>
      </c>
      <c r="W38" s="498"/>
      <c r="X38" s="497">
        <v>0.35</v>
      </c>
      <c r="Y38" s="498"/>
      <c r="Z38" s="497">
        <v>0.15</v>
      </c>
      <c r="AA38" s="498"/>
      <c r="AB38" s="499">
        <v>0.15</v>
      </c>
      <c r="AC38" s="382"/>
      <c r="AD38" s="65"/>
    </row>
    <row r="39" spans="2:30" ht="12">
      <c r="B39" s="754"/>
      <c r="C39" s="508" t="s">
        <v>125</v>
      </c>
      <c r="D39" s="497">
        <v>0.4</v>
      </c>
      <c r="E39" s="498"/>
      <c r="F39" s="497">
        <v>0.45</v>
      </c>
      <c r="G39" s="498"/>
      <c r="H39" s="497">
        <v>0.45</v>
      </c>
      <c r="I39" s="498"/>
      <c r="J39" s="497">
        <v>0.45</v>
      </c>
      <c r="K39" s="498"/>
      <c r="L39" s="497">
        <v>0.4</v>
      </c>
      <c r="M39" s="498"/>
      <c r="N39" s="497">
        <v>0.4</v>
      </c>
      <c r="O39" s="498"/>
      <c r="P39" s="497">
        <v>0.35</v>
      </c>
      <c r="Q39" s="498"/>
      <c r="R39" s="497">
        <v>0.2</v>
      </c>
      <c r="S39" s="498"/>
      <c r="T39" s="497">
        <v>0.2</v>
      </c>
      <c r="U39" s="498"/>
      <c r="V39" s="497">
        <v>0.2</v>
      </c>
      <c r="W39" s="498"/>
      <c r="X39" s="497">
        <v>0.2</v>
      </c>
      <c r="Y39" s="498"/>
      <c r="Z39" s="497">
        <v>0.3</v>
      </c>
      <c r="AA39" s="498"/>
      <c r="AB39" s="499">
        <v>0.35</v>
      </c>
      <c r="AC39" s="382"/>
      <c r="AD39" s="65"/>
    </row>
    <row r="40" spans="2:30" ht="12">
      <c r="B40" s="754"/>
      <c r="C40" s="508" t="s">
        <v>126</v>
      </c>
      <c r="D40" s="497">
        <v>0.2</v>
      </c>
      <c r="E40" s="498"/>
      <c r="F40" s="497">
        <v>0.25</v>
      </c>
      <c r="G40" s="498"/>
      <c r="H40" s="497">
        <v>0.25</v>
      </c>
      <c r="I40" s="498"/>
      <c r="J40" s="497">
        <v>0.2</v>
      </c>
      <c r="K40" s="498"/>
      <c r="L40" s="497">
        <v>0.2</v>
      </c>
      <c r="M40" s="498"/>
      <c r="N40" s="497">
        <v>0.15</v>
      </c>
      <c r="O40" s="498"/>
      <c r="P40" s="497">
        <v>0.05</v>
      </c>
      <c r="Q40" s="498"/>
      <c r="R40" s="497"/>
      <c r="S40" s="498"/>
      <c r="T40" s="497"/>
      <c r="U40" s="498"/>
      <c r="V40" s="497"/>
      <c r="W40" s="498"/>
      <c r="X40" s="497"/>
      <c r="Y40" s="498"/>
      <c r="Z40" s="497">
        <v>0.15</v>
      </c>
      <c r="AA40" s="498"/>
      <c r="AB40" s="499">
        <v>0.15</v>
      </c>
      <c r="AC40" s="382"/>
      <c r="AD40" s="65"/>
    </row>
    <row r="41" spans="2:30" ht="12">
      <c r="B41" s="754"/>
      <c r="C41" s="509" t="s">
        <v>583</v>
      </c>
      <c r="D41" s="497">
        <v>0.2</v>
      </c>
      <c r="E41" s="328"/>
      <c r="F41" s="500"/>
      <c r="G41" s="328"/>
      <c r="H41" s="500"/>
      <c r="I41" s="328"/>
      <c r="J41" s="497">
        <v>0.05</v>
      </c>
      <c r="K41" s="328"/>
      <c r="L41" s="497">
        <v>0.05</v>
      </c>
      <c r="M41" s="328"/>
      <c r="N41" s="497">
        <v>0.05</v>
      </c>
      <c r="O41" s="328"/>
      <c r="P41" s="497">
        <v>0.05</v>
      </c>
      <c r="Q41" s="328"/>
      <c r="R41" s="497">
        <v>0.05</v>
      </c>
      <c r="S41" s="498"/>
      <c r="T41" s="497">
        <v>0.05</v>
      </c>
      <c r="U41" s="498"/>
      <c r="V41" s="497">
        <v>0.05</v>
      </c>
      <c r="W41" s="498"/>
      <c r="X41" s="497">
        <v>0.05</v>
      </c>
      <c r="Y41" s="498"/>
      <c r="Z41" s="497">
        <v>0.1</v>
      </c>
      <c r="AA41" s="328"/>
      <c r="AB41" s="500"/>
      <c r="AC41" s="382"/>
      <c r="AD41" s="65"/>
    </row>
    <row r="42" spans="3:30" ht="12.75" thickBot="1">
      <c r="C42" s="510" t="s">
        <v>127</v>
      </c>
      <c r="D42" s="511"/>
      <c r="E42" s="512"/>
      <c r="F42" s="511"/>
      <c r="G42" s="512"/>
      <c r="H42" s="511"/>
      <c r="I42" s="512"/>
      <c r="J42" s="511"/>
      <c r="K42" s="512"/>
      <c r="L42" s="511"/>
      <c r="M42" s="512"/>
      <c r="N42" s="511"/>
      <c r="O42" s="512"/>
      <c r="P42" s="511"/>
      <c r="Q42" s="512"/>
      <c r="R42" s="511"/>
      <c r="S42" s="512"/>
      <c r="T42" s="511"/>
      <c r="U42" s="512"/>
      <c r="V42" s="511"/>
      <c r="W42" s="512"/>
      <c r="X42" s="511"/>
      <c r="Y42" s="512"/>
      <c r="Z42" s="511"/>
      <c r="AA42" s="512"/>
      <c r="AB42" s="511"/>
      <c r="AC42" s="383"/>
      <c r="AD42" s="65"/>
    </row>
    <row r="43" spans="4:5" ht="12.75" thickBot="1">
      <c r="D43" s="12"/>
      <c r="E43" s="12"/>
    </row>
    <row r="44" spans="2:29" ht="12.75">
      <c r="B44" s="788" t="s">
        <v>616</v>
      </c>
      <c r="C44" s="791" t="s">
        <v>0</v>
      </c>
      <c r="D44" s="784" t="s">
        <v>624</v>
      </c>
      <c r="E44" s="784"/>
      <c r="F44" s="784"/>
      <c r="G44" s="784" t="s">
        <v>617</v>
      </c>
      <c r="H44" s="784"/>
      <c r="I44" s="784"/>
      <c r="J44" s="784"/>
      <c r="K44" s="784"/>
      <c r="L44" s="784"/>
      <c r="M44" s="784" t="s">
        <v>619</v>
      </c>
      <c r="N44" s="784"/>
      <c r="O44" s="784"/>
      <c r="P44" s="784"/>
      <c r="Q44" s="784"/>
      <c r="R44" s="784"/>
      <c r="S44" s="784" t="s">
        <v>620</v>
      </c>
      <c r="T44" s="784"/>
      <c r="U44" s="784"/>
      <c r="V44" s="784" t="s">
        <v>621</v>
      </c>
      <c r="W44" s="784"/>
      <c r="X44" s="784"/>
      <c r="Y44" s="784" t="s">
        <v>622</v>
      </c>
      <c r="Z44" s="784"/>
      <c r="AA44" s="784"/>
      <c r="AB44" s="784" t="s">
        <v>623</v>
      </c>
      <c r="AC44" s="785"/>
    </row>
    <row r="45" spans="2:29" ht="13.5" customHeight="1">
      <c r="B45" s="789"/>
      <c r="C45" s="792"/>
      <c r="D45" s="780" t="s">
        <v>614</v>
      </c>
      <c r="E45" s="780"/>
      <c r="F45" s="780"/>
      <c r="G45" s="781" t="s">
        <v>628</v>
      </c>
      <c r="H45" s="782"/>
      <c r="I45" s="782"/>
      <c r="J45" s="782"/>
      <c r="K45" s="782"/>
      <c r="L45" s="782"/>
      <c r="M45" s="781" t="s">
        <v>629</v>
      </c>
      <c r="N45" s="782"/>
      <c r="O45" s="782"/>
      <c r="P45" s="782"/>
      <c r="Q45" s="782"/>
      <c r="R45" s="782"/>
      <c r="S45" s="781" t="s">
        <v>618</v>
      </c>
      <c r="T45" s="782"/>
      <c r="U45" s="782"/>
      <c r="V45" s="781" t="s">
        <v>625</v>
      </c>
      <c r="W45" s="782"/>
      <c r="X45" s="782"/>
      <c r="Y45" s="781" t="s">
        <v>626</v>
      </c>
      <c r="Z45" s="782"/>
      <c r="AA45" s="782"/>
      <c r="AB45" s="781" t="s">
        <v>627</v>
      </c>
      <c r="AC45" s="786"/>
    </row>
    <row r="46" spans="2:29" ht="12.75">
      <c r="B46" s="789"/>
      <c r="C46" s="792"/>
      <c r="D46" s="553" t="s">
        <v>109</v>
      </c>
      <c r="E46" s="553" t="s">
        <v>613</v>
      </c>
      <c r="F46" s="553" t="s">
        <v>615</v>
      </c>
      <c r="G46" s="782"/>
      <c r="H46" s="782"/>
      <c r="I46" s="782"/>
      <c r="J46" s="782"/>
      <c r="K46" s="782"/>
      <c r="L46" s="782"/>
      <c r="M46" s="782"/>
      <c r="N46" s="782"/>
      <c r="O46" s="782"/>
      <c r="P46" s="782"/>
      <c r="Q46" s="782"/>
      <c r="R46" s="782"/>
      <c r="S46" s="782"/>
      <c r="T46" s="782"/>
      <c r="U46" s="782"/>
      <c r="V46" s="782"/>
      <c r="W46" s="782"/>
      <c r="X46" s="782"/>
      <c r="Y46" s="782"/>
      <c r="Z46" s="782"/>
      <c r="AA46" s="782"/>
      <c r="AB46" s="782"/>
      <c r="AC46" s="786"/>
    </row>
    <row r="47" spans="2:29" ht="13.5" thickBot="1">
      <c r="B47" s="790"/>
      <c r="C47" s="793"/>
      <c r="D47" s="554">
        <v>30</v>
      </c>
      <c r="E47" s="555" t="s">
        <v>418</v>
      </c>
      <c r="F47" s="555" t="s">
        <v>572</v>
      </c>
      <c r="G47" s="783"/>
      <c r="H47" s="783"/>
      <c r="I47" s="783"/>
      <c r="J47" s="783"/>
      <c r="K47" s="783"/>
      <c r="L47" s="783"/>
      <c r="M47" s="783"/>
      <c r="N47" s="783"/>
      <c r="O47" s="783"/>
      <c r="P47" s="783"/>
      <c r="Q47" s="783"/>
      <c r="R47" s="783"/>
      <c r="S47" s="783"/>
      <c r="T47" s="783"/>
      <c r="U47" s="783"/>
      <c r="V47" s="783"/>
      <c r="W47" s="783"/>
      <c r="X47" s="783"/>
      <c r="Y47" s="783"/>
      <c r="Z47" s="783"/>
      <c r="AA47" s="783"/>
      <c r="AB47" s="783"/>
      <c r="AC47" s="787"/>
    </row>
    <row r="48" spans="2:29" ht="12.75">
      <c r="B48" s="794" t="s">
        <v>601</v>
      </c>
      <c r="C48" s="791" t="s">
        <v>1</v>
      </c>
      <c r="D48" s="784" t="s">
        <v>624</v>
      </c>
      <c r="E48" s="784"/>
      <c r="F48" s="784"/>
      <c r="G48" s="784" t="s">
        <v>617</v>
      </c>
      <c r="H48" s="784"/>
      <c r="I48" s="784"/>
      <c r="J48" s="784"/>
      <c r="K48" s="784"/>
      <c r="L48" s="784"/>
      <c r="M48" s="784" t="s">
        <v>619</v>
      </c>
      <c r="N48" s="784"/>
      <c r="O48" s="784"/>
      <c r="P48" s="784"/>
      <c r="Q48" s="784"/>
      <c r="R48" s="784"/>
      <c r="S48" s="784" t="s">
        <v>620</v>
      </c>
      <c r="T48" s="784"/>
      <c r="U48" s="784"/>
      <c r="V48" s="784" t="s">
        <v>621</v>
      </c>
      <c r="W48" s="784"/>
      <c r="X48" s="784"/>
      <c r="Y48" s="784" t="s">
        <v>622</v>
      </c>
      <c r="Z48" s="784"/>
      <c r="AA48" s="784"/>
      <c r="AB48" s="784" t="s">
        <v>623</v>
      </c>
      <c r="AC48" s="785"/>
    </row>
    <row r="49" spans="2:29" ht="12.75">
      <c r="B49" s="795"/>
      <c r="C49" s="792"/>
      <c r="D49" s="780" t="s">
        <v>614</v>
      </c>
      <c r="E49" s="780"/>
      <c r="F49" s="780"/>
      <c r="G49" s="781" t="s">
        <v>618</v>
      </c>
      <c r="H49" s="782"/>
      <c r="I49" s="782"/>
      <c r="J49" s="782"/>
      <c r="K49" s="782"/>
      <c r="L49" s="782"/>
      <c r="M49" s="781" t="s">
        <v>618</v>
      </c>
      <c r="N49" s="782"/>
      <c r="O49" s="782"/>
      <c r="P49" s="782"/>
      <c r="Q49" s="782"/>
      <c r="R49" s="782"/>
      <c r="S49" s="781" t="s">
        <v>633</v>
      </c>
      <c r="T49" s="782"/>
      <c r="U49" s="782"/>
      <c r="V49" s="781" t="s">
        <v>618</v>
      </c>
      <c r="W49" s="782"/>
      <c r="X49" s="782"/>
      <c r="Y49" s="781" t="s">
        <v>618</v>
      </c>
      <c r="Z49" s="782"/>
      <c r="AA49" s="782"/>
      <c r="AB49" s="781" t="s">
        <v>618</v>
      </c>
      <c r="AC49" s="786"/>
    </row>
    <row r="50" spans="2:29" ht="12.75">
      <c r="B50" s="795"/>
      <c r="C50" s="792"/>
      <c r="D50" s="553" t="s">
        <v>109</v>
      </c>
      <c r="E50" s="553" t="s">
        <v>613</v>
      </c>
      <c r="F50" s="553" t="s">
        <v>615</v>
      </c>
      <c r="G50" s="782"/>
      <c r="H50" s="782"/>
      <c r="I50" s="782"/>
      <c r="J50" s="782"/>
      <c r="K50" s="782"/>
      <c r="L50" s="782"/>
      <c r="M50" s="782"/>
      <c r="N50" s="782"/>
      <c r="O50" s="782"/>
      <c r="P50" s="782"/>
      <c r="Q50" s="782"/>
      <c r="R50" s="782"/>
      <c r="S50" s="782"/>
      <c r="T50" s="782"/>
      <c r="U50" s="782"/>
      <c r="V50" s="782"/>
      <c r="W50" s="782"/>
      <c r="X50" s="782"/>
      <c r="Y50" s="782"/>
      <c r="Z50" s="782"/>
      <c r="AA50" s="782"/>
      <c r="AB50" s="782"/>
      <c r="AC50" s="786"/>
    </row>
    <row r="51" spans="2:29" ht="13.5" thickBot="1">
      <c r="B51" s="795"/>
      <c r="C51" s="793"/>
      <c r="D51" s="554"/>
      <c r="E51" s="555"/>
      <c r="F51" s="555"/>
      <c r="G51" s="783"/>
      <c r="H51" s="783"/>
      <c r="I51" s="783"/>
      <c r="J51" s="783"/>
      <c r="K51" s="783"/>
      <c r="L51" s="783"/>
      <c r="M51" s="783"/>
      <c r="N51" s="783"/>
      <c r="O51" s="783"/>
      <c r="P51" s="783"/>
      <c r="Q51" s="783"/>
      <c r="R51" s="783"/>
      <c r="S51" s="783"/>
      <c r="T51" s="783"/>
      <c r="U51" s="783"/>
      <c r="V51" s="783"/>
      <c r="W51" s="783"/>
      <c r="X51" s="783"/>
      <c r="Y51" s="783"/>
      <c r="Z51" s="783"/>
      <c r="AA51" s="783"/>
      <c r="AB51" s="783"/>
      <c r="AC51" s="787"/>
    </row>
    <row r="52" spans="2:29" ht="12.75">
      <c r="B52" s="795"/>
      <c r="C52" s="791" t="s">
        <v>2</v>
      </c>
      <c r="D52" s="784" t="s">
        <v>624</v>
      </c>
      <c r="E52" s="784"/>
      <c r="F52" s="784"/>
      <c r="G52" s="784" t="s">
        <v>617</v>
      </c>
      <c r="H52" s="784"/>
      <c r="I52" s="784"/>
      <c r="J52" s="784"/>
      <c r="K52" s="784"/>
      <c r="L52" s="784"/>
      <c r="M52" s="784" t="s">
        <v>619</v>
      </c>
      <c r="N52" s="784"/>
      <c r="O52" s="784"/>
      <c r="P52" s="784"/>
      <c r="Q52" s="784"/>
      <c r="R52" s="784"/>
      <c r="S52" s="784" t="s">
        <v>620</v>
      </c>
      <c r="T52" s="784"/>
      <c r="U52" s="784"/>
      <c r="V52" s="784" t="s">
        <v>621</v>
      </c>
      <c r="W52" s="784"/>
      <c r="X52" s="784"/>
      <c r="Y52" s="784" t="s">
        <v>622</v>
      </c>
      <c r="Z52" s="784"/>
      <c r="AA52" s="784"/>
      <c r="AB52" s="784" t="s">
        <v>623</v>
      </c>
      <c r="AC52" s="785"/>
    </row>
    <row r="53" spans="2:29" ht="12.75">
      <c r="B53" s="795"/>
      <c r="C53" s="792"/>
      <c r="D53" s="780" t="s">
        <v>614</v>
      </c>
      <c r="E53" s="780"/>
      <c r="F53" s="780"/>
      <c r="G53" s="781" t="s">
        <v>618</v>
      </c>
      <c r="H53" s="782"/>
      <c r="I53" s="782"/>
      <c r="J53" s="782"/>
      <c r="K53" s="782"/>
      <c r="L53" s="782"/>
      <c r="M53" s="781" t="s">
        <v>618</v>
      </c>
      <c r="N53" s="782"/>
      <c r="O53" s="782"/>
      <c r="P53" s="782"/>
      <c r="Q53" s="782"/>
      <c r="R53" s="782"/>
      <c r="S53" s="781" t="s">
        <v>618</v>
      </c>
      <c r="T53" s="782"/>
      <c r="U53" s="782"/>
      <c r="V53" s="781" t="s">
        <v>618</v>
      </c>
      <c r="W53" s="782"/>
      <c r="X53" s="782"/>
      <c r="Y53" s="781" t="s">
        <v>618</v>
      </c>
      <c r="Z53" s="782"/>
      <c r="AA53" s="782"/>
      <c r="AB53" s="781" t="s">
        <v>618</v>
      </c>
      <c r="AC53" s="786"/>
    </row>
    <row r="54" spans="2:29" ht="12.75">
      <c r="B54" s="795"/>
      <c r="C54" s="792"/>
      <c r="D54" s="553" t="s">
        <v>109</v>
      </c>
      <c r="E54" s="553" t="s">
        <v>613</v>
      </c>
      <c r="F54" s="553" t="s">
        <v>615</v>
      </c>
      <c r="G54" s="782"/>
      <c r="H54" s="782"/>
      <c r="I54" s="782"/>
      <c r="J54" s="782"/>
      <c r="K54" s="782"/>
      <c r="L54" s="782"/>
      <c r="M54" s="782"/>
      <c r="N54" s="782"/>
      <c r="O54" s="782"/>
      <c r="P54" s="782"/>
      <c r="Q54" s="782"/>
      <c r="R54" s="782"/>
      <c r="S54" s="782"/>
      <c r="T54" s="782"/>
      <c r="U54" s="782"/>
      <c r="V54" s="782"/>
      <c r="W54" s="782"/>
      <c r="X54" s="782"/>
      <c r="Y54" s="782"/>
      <c r="Z54" s="782"/>
      <c r="AA54" s="782"/>
      <c r="AB54" s="782"/>
      <c r="AC54" s="786"/>
    </row>
    <row r="55" spans="2:29" ht="13.5" thickBot="1">
      <c r="B55" s="795"/>
      <c r="C55" s="793"/>
      <c r="D55" s="554"/>
      <c r="E55" s="555"/>
      <c r="F55" s="555"/>
      <c r="G55" s="783"/>
      <c r="H55" s="783"/>
      <c r="I55" s="783"/>
      <c r="J55" s="783"/>
      <c r="K55" s="783"/>
      <c r="L55" s="783"/>
      <c r="M55" s="783"/>
      <c r="N55" s="783"/>
      <c r="O55" s="783"/>
      <c r="P55" s="783"/>
      <c r="Q55" s="783"/>
      <c r="R55" s="783"/>
      <c r="S55" s="783"/>
      <c r="T55" s="783"/>
      <c r="U55" s="783"/>
      <c r="V55" s="783"/>
      <c r="W55" s="783"/>
      <c r="X55" s="783"/>
      <c r="Y55" s="783"/>
      <c r="Z55" s="783"/>
      <c r="AA55" s="783"/>
      <c r="AB55" s="783"/>
      <c r="AC55" s="787"/>
    </row>
    <row r="56" spans="2:29" ht="12.75">
      <c r="B56" s="795"/>
      <c r="C56" s="791" t="s">
        <v>3</v>
      </c>
      <c r="D56" s="784" t="s">
        <v>624</v>
      </c>
      <c r="E56" s="784"/>
      <c r="F56" s="784"/>
      <c r="G56" s="784" t="s">
        <v>617</v>
      </c>
      <c r="H56" s="784"/>
      <c r="I56" s="784"/>
      <c r="J56" s="784"/>
      <c r="K56" s="784"/>
      <c r="L56" s="784"/>
      <c r="M56" s="784" t="s">
        <v>619</v>
      </c>
      <c r="N56" s="784"/>
      <c r="O56" s="784"/>
      <c r="P56" s="784"/>
      <c r="Q56" s="784"/>
      <c r="R56" s="784"/>
      <c r="S56" s="784" t="s">
        <v>620</v>
      </c>
      <c r="T56" s="784"/>
      <c r="U56" s="784"/>
      <c r="V56" s="784" t="s">
        <v>621</v>
      </c>
      <c r="W56" s="784"/>
      <c r="X56" s="784"/>
      <c r="Y56" s="784" t="s">
        <v>622</v>
      </c>
      <c r="Z56" s="784"/>
      <c r="AA56" s="784"/>
      <c r="AB56" s="784" t="s">
        <v>623</v>
      </c>
      <c r="AC56" s="785"/>
    </row>
    <row r="57" spans="2:29" ht="12.75">
      <c r="B57" s="795"/>
      <c r="C57" s="792"/>
      <c r="D57" s="780" t="s">
        <v>614</v>
      </c>
      <c r="E57" s="780"/>
      <c r="F57" s="780"/>
      <c r="G57" s="781" t="s">
        <v>618</v>
      </c>
      <c r="H57" s="782"/>
      <c r="I57" s="782"/>
      <c r="J57" s="782"/>
      <c r="K57" s="782"/>
      <c r="L57" s="782"/>
      <c r="M57" s="781" t="s">
        <v>618</v>
      </c>
      <c r="N57" s="782"/>
      <c r="O57" s="782"/>
      <c r="P57" s="782"/>
      <c r="Q57" s="782"/>
      <c r="R57" s="782"/>
      <c r="S57" s="781" t="s">
        <v>618</v>
      </c>
      <c r="T57" s="782"/>
      <c r="U57" s="782"/>
      <c r="V57" s="781" t="s">
        <v>618</v>
      </c>
      <c r="W57" s="782"/>
      <c r="X57" s="782"/>
      <c r="Y57" s="781" t="s">
        <v>618</v>
      </c>
      <c r="Z57" s="782"/>
      <c r="AA57" s="782"/>
      <c r="AB57" s="781" t="s">
        <v>618</v>
      </c>
      <c r="AC57" s="786"/>
    </row>
    <row r="58" spans="2:29" ht="12.75">
      <c r="B58" s="795"/>
      <c r="C58" s="792"/>
      <c r="D58" s="553" t="s">
        <v>109</v>
      </c>
      <c r="E58" s="553" t="s">
        <v>613</v>
      </c>
      <c r="F58" s="553" t="s">
        <v>615</v>
      </c>
      <c r="G58" s="782"/>
      <c r="H58" s="782"/>
      <c r="I58" s="782"/>
      <c r="J58" s="782"/>
      <c r="K58" s="782"/>
      <c r="L58" s="782"/>
      <c r="M58" s="782"/>
      <c r="N58" s="782"/>
      <c r="O58" s="782"/>
      <c r="P58" s="782"/>
      <c r="Q58" s="782"/>
      <c r="R58" s="782"/>
      <c r="S58" s="782"/>
      <c r="T58" s="782"/>
      <c r="U58" s="782"/>
      <c r="V58" s="782"/>
      <c r="W58" s="782"/>
      <c r="X58" s="782"/>
      <c r="Y58" s="782"/>
      <c r="Z58" s="782"/>
      <c r="AA58" s="782"/>
      <c r="AB58" s="782"/>
      <c r="AC58" s="786"/>
    </row>
    <row r="59" spans="2:29" ht="13.5" thickBot="1">
      <c r="B59" s="796"/>
      <c r="C59" s="793"/>
      <c r="D59" s="554"/>
      <c r="E59" s="555"/>
      <c r="F59" s="555"/>
      <c r="G59" s="783"/>
      <c r="H59" s="783"/>
      <c r="I59" s="783"/>
      <c r="J59" s="783"/>
      <c r="K59" s="783"/>
      <c r="L59" s="783"/>
      <c r="M59" s="783"/>
      <c r="N59" s="783"/>
      <c r="O59" s="783"/>
      <c r="P59" s="783"/>
      <c r="Q59" s="783"/>
      <c r="R59" s="783"/>
      <c r="S59" s="783"/>
      <c r="T59" s="783"/>
      <c r="U59" s="783"/>
      <c r="V59" s="783"/>
      <c r="W59" s="783"/>
      <c r="X59" s="783"/>
      <c r="Y59" s="783"/>
      <c r="Z59" s="783"/>
      <c r="AA59" s="783"/>
      <c r="AB59" s="783"/>
      <c r="AC59" s="787"/>
    </row>
    <row r="60" spans="2:29" ht="12.75">
      <c r="B60" s="794" t="s">
        <v>630</v>
      </c>
      <c r="C60" s="791" t="s">
        <v>6</v>
      </c>
      <c r="D60" s="784" t="s">
        <v>624</v>
      </c>
      <c r="E60" s="784"/>
      <c r="F60" s="784"/>
      <c r="G60" s="784" t="s">
        <v>617</v>
      </c>
      <c r="H60" s="784"/>
      <c r="I60" s="784"/>
      <c r="J60" s="784"/>
      <c r="K60" s="784"/>
      <c r="L60" s="784"/>
      <c r="M60" s="784" t="s">
        <v>619</v>
      </c>
      <c r="N60" s="784"/>
      <c r="O60" s="784"/>
      <c r="P60" s="784"/>
      <c r="Q60" s="784"/>
      <c r="R60" s="784"/>
      <c r="S60" s="784" t="s">
        <v>620</v>
      </c>
      <c r="T60" s="784"/>
      <c r="U60" s="784"/>
      <c r="V60" s="784" t="s">
        <v>621</v>
      </c>
      <c r="W60" s="784"/>
      <c r="X60" s="784"/>
      <c r="Y60" s="784" t="s">
        <v>622</v>
      </c>
      <c r="Z60" s="784"/>
      <c r="AA60" s="784"/>
      <c r="AB60" s="784" t="s">
        <v>623</v>
      </c>
      <c r="AC60" s="785"/>
    </row>
    <row r="61" spans="2:29" ht="12.75">
      <c r="B61" s="795"/>
      <c r="C61" s="792"/>
      <c r="D61" s="780" t="s">
        <v>614</v>
      </c>
      <c r="E61" s="780"/>
      <c r="F61" s="780"/>
      <c r="G61" s="781" t="s">
        <v>618</v>
      </c>
      <c r="H61" s="782"/>
      <c r="I61" s="782"/>
      <c r="J61" s="782"/>
      <c r="K61" s="782"/>
      <c r="L61" s="782"/>
      <c r="M61" s="781" t="s">
        <v>618</v>
      </c>
      <c r="N61" s="782"/>
      <c r="O61" s="782"/>
      <c r="P61" s="782"/>
      <c r="Q61" s="782"/>
      <c r="R61" s="782"/>
      <c r="S61" s="781" t="s">
        <v>618</v>
      </c>
      <c r="T61" s="782"/>
      <c r="U61" s="782"/>
      <c r="V61" s="781" t="s">
        <v>618</v>
      </c>
      <c r="W61" s="782"/>
      <c r="X61" s="782"/>
      <c r="Y61" s="781" t="s">
        <v>618</v>
      </c>
      <c r="Z61" s="782"/>
      <c r="AA61" s="782"/>
      <c r="AB61" s="781" t="s">
        <v>618</v>
      </c>
      <c r="AC61" s="786"/>
    </row>
    <row r="62" spans="2:29" ht="12.75">
      <c r="B62" s="795"/>
      <c r="C62" s="792"/>
      <c r="D62" s="553" t="s">
        <v>109</v>
      </c>
      <c r="E62" s="553" t="s">
        <v>613</v>
      </c>
      <c r="F62" s="553" t="s">
        <v>615</v>
      </c>
      <c r="G62" s="782"/>
      <c r="H62" s="782"/>
      <c r="I62" s="782"/>
      <c r="J62" s="782"/>
      <c r="K62" s="782"/>
      <c r="L62" s="782"/>
      <c r="M62" s="782"/>
      <c r="N62" s="782"/>
      <c r="O62" s="782"/>
      <c r="P62" s="782"/>
      <c r="Q62" s="782"/>
      <c r="R62" s="782"/>
      <c r="S62" s="782"/>
      <c r="T62" s="782"/>
      <c r="U62" s="782"/>
      <c r="V62" s="782"/>
      <c r="W62" s="782"/>
      <c r="X62" s="782"/>
      <c r="Y62" s="782"/>
      <c r="Z62" s="782"/>
      <c r="AA62" s="782"/>
      <c r="AB62" s="782"/>
      <c r="AC62" s="786"/>
    </row>
    <row r="63" spans="2:29" ht="13.5" thickBot="1">
      <c r="B63" s="795"/>
      <c r="C63" s="793"/>
      <c r="D63" s="554"/>
      <c r="E63" s="555"/>
      <c r="F63" s="555"/>
      <c r="G63" s="783"/>
      <c r="H63" s="783"/>
      <c r="I63" s="783"/>
      <c r="J63" s="783"/>
      <c r="K63" s="783"/>
      <c r="L63" s="783"/>
      <c r="M63" s="783"/>
      <c r="N63" s="783"/>
      <c r="O63" s="783"/>
      <c r="P63" s="783"/>
      <c r="Q63" s="783"/>
      <c r="R63" s="783"/>
      <c r="S63" s="783"/>
      <c r="T63" s="783"/>
      <c r="U63" s="783"/>
      <c r="V63" s="783"/>
      <c r="W63" s="783"/>
      <c r="X63" s="783"/>
      <c r="Y63" s="783"/>
      <c r="Z63" s="783"/>
      <c r="AA63" s="783"/>
      <c r="AB63" s="783"/>
      <c r="AC63" s="787"/>
    </row>
    <row r="64" spans="2:29" ht="12.75">
      <c r="B64" s="795"/>
      <c r="C64" s="791" t="s">
        <v>7</v>
      </c>
      <c r="D64" s="784" t="s">
        <v>624</v>
      </c>
      <c r="E64" s="784"/>
      <c r="F64" s="784"/>
      <c r="G64" s="784" t="s">
        <v>617</v>
      </c>
      <c r="H64" s="784"/>
      <c r="I64" s="784"/>
      <c r="J64" s="784"/>
      <c r="K64" s="784"/>
      <c r="L64" s="784"/>
      <c r="M64" s="784" t="s">
        <v>619</v>
      </c>
      <c r="N64" s="784"/>
      <c r="O64" s="784"/>
      <c r="P64" s="784"/>
      <c r="Q64" s="784"/>
      <c r="R64" s="784"/>
      <c r="S64" s="784" t="s">
        <v>620</v>
      </c>
      <c r="T64" s="784"/>
      <c r="U64" s="784"/>
      <c r="V64" s="784" t="s">
        <v>621</v>
      </c>
      <c r="W64" s="784"/>
      <c r="X64" s="784"/>
      <c r="Y64" s="784" t="s">
        <v>622</v>
      </c>
      <c r="Z64" s="784"/>
      <c r="AA64" s="784"/>
      <c r="AB64" s="784" t="s">
        <v>623</v>
      </c>
      <c r="AC64" s="785"/>
    </row>
    <row r="65" spans="2:29" ht="12.75">
      <c r="B65" s="795"/>
      <c r="C65" s="792"/>
      <c r="D65" s="780" t="s">
        <v>614</v>
      </c>
      <c r="E65" s="780"/>
      <c r="F65" s="780"/>
      <c r="G65" s="781" t="s">
        <v>618</v>
      </c>
      <c r="H65" s="782"/>
      <c r="I65" s="782"/>
      <c r="J65" s="782"/>
      <c r="K65" s="782"/>
      <c r="L65" s="782"/>
      <c r="M65" s="781" t="s">
        <v>618</v>
      </c>
      <c r="N65" s="782"/>
      <c r="O65" s="782"/>
      <c r="P65" s="782"/>
      <c r="Q65" s="782"/>
      <c r="R65" s="782"/>
      <c r="S65" s="781" t="s">
        <v>618</v>
      </c>
      <c r="T65" s="782"/>
      <c r="U65" s="782"/>
      <c r="V65" s="781" t="s">
        <v>618</v>
      </c>
      <c r="W65" s="782"/>
      <c r="X65" s="782"/>
      <c r="Y65" s="781" t="s">
        <v>618</v>
      </c>
      <c r="Z65" s="782"/>
      <c r="AA65" s="782"/>
      <c r="AB65" s="781" t="s">
        <v>618</v>
      </c>
      <c r="AC65" s="786"/>
    </row>
    <row r="66" spans="2:29" ht="12.75">
      <c r="B66" s="795"/>
      <c r="C66" s="792"/>
      <c r="D66" s="553" t="s">
        <v>109</v>
      </c>
      <c r="E66" s="553" t="s">
        <v>613</v>
      </c>
      <c r="F66" s="553" t="s">
        <v>615</v>
      </c>
      <c r="G66" s="782"/>
      <c r="H66" s="782"/>
      <c r="I66" s="782"/>
      <c r="J66" s="782"/>
      <c r="K66" s="782"/>
      <c r="L66" s="782"/>
      <c r="M66" s="782"/>
      <c r="N66" s="782"/>
      <c r="O66" s="782"/>
      <c r="P66" s="782"/>
      <c r="Q66" s="782"/>
      <c r="R66" s="782"/>
      <c r="S66" s="782"/>
      <c r="T66" s="782"/>
      <c r="U66" s="782"/>
      <c r="V66" s="782"/>
      <c r="W66" s="782"/>
      <c r="X66" s="782"/>
      <c r="Y66" s="782"/>
      <c r="Z66" s="782"/>
      <c r="AA66" s="782"/>
      <c r="AB66" s="782"/>
      <c r="AC66" s="786"/>
    </row>
    <row r="67" spans="2:29" ht="13.5" thickBot="1">
      <c r="B67" s="795"/>
      <c r="C67" s="793"/>
      <c r="D67" s="554"/>
      <c r="E67" s="555"/>
      <c r="F67" s="555"/>
      <c r="G67" s="783"/>
      <c r="H67" s="783"/>
      <c r="I67" s="783"/>
      <c r="J67" s="783"/>
      <c r="K67" s="783"/>
      <c r="L67" s="783"/>
      <c r="M67" s="783"/>
      <c r="N67" s="783"/>
      <c r="O67" s="783"/>
      <c r="P67" s="783"/>
      <c r="Q67" s="783"/>
      <c r="R67" s="783"/>
      <c r="S67" s="783"/>
      <c r="T67" s="783"/>
      <c r="U67" s="783"/>
      <c r="V67" s="783"/>
      <c r="W67" s="783"/>
      <c r="X67" s="783"/>
      <c r="Y67" s="783"/>
      <c r="Z67" s="783"/>
      <c r="AA67" s="783"/>
      <c r="AB67" s="783"/>
      <c r="AC67" s="787"/>
    </row>
    <row r="68" spans="2:29" ht="12.75">
      <c r="B68" s="795"/>
      <c r="C68" s="791" t="s">
        <v>8</v>
      </c>
      <c r="D68" s="784" t="s">
        <v>624</v>
      </c>
      <c r="E68" s="784"/>
      <c r="F68" s="784"/>
      <c r="G68" s="784" t="s">
        <v>617</v>
      </c>
      <c r="H68" s="784"/>
      <c r="I68" s="784"/>
      <c r="J68" s="784"/>
      <c r="K68" s="784"/>
      <c r="L68" s="784"/>
      <c r="M68" s="784" t="s">
        <v>619</v>
      </c>
      <c r="N68" s="784"/>
      <c r="O68" s="784"/>
      <c r="P68" s="784"/>
      <c r="Q68" s="784"/>
      <c r="R68" s="784"/>
      <c r="S68" s="784" t="s">
        <v>620</v>
      </c>
      <c r="T68" s="784"/>
      <c r="U68" s="784"/>
      <c r="V68" s="784" t="s">
        <v>621</v>
      </c>
      <c r="W68" s="784"/>
      <c r="X68" s="784"/>
      <c r="Y68" s="784" t="s">
        <v>622</v>
      </c>
      <c r="Z68" s="784"/>
      <c r="AA68" s="784"/>
      <c r="AB68" s="784" t="s">
        <v>623</v>
      </c>
      <c r="AC68" s="785"/>
    </row>
    <row r="69" spans="2:29" ht="12.75">
      <c r="B69" s="795"/>
      <c r="C69" s="792"/>
      <c r="D69" s="780" t="s">
        <v>614</v>
      </c>
      <c r="E69" s="780"/>
      <c r="F69" s="780"/>
      <c r="G69" s="781" t="s">
        <v>618</v>
      </c>
      <c r="H69" s="782"/>
      <c r="I69" s="782"/>
      <c r="J69" s="782"/>
      <c r="K69" s="782"/>
      <c r="L69" s="782"/>
      <c r="M69" s="781" t="s">
        <v>618</v>
      </c>
      <c r="N69" s="782"/>
      <c r="O69" s="782"/>
      <c r="P69" s="782"/>
      <c r="Q69" s="782"/>
      <c r="R69" s="782"/>
      <c r="S69" s="781" t="s">
        <v>618</v>
      </c>
      <c r="T69" s="782"/>
      <c r="U69" s="782"/>
      <c r="V69" s="781" t="s">
        <v>618</v>
      </c>
      <c r="W69" s="782"/>
      <c r="X69" s="782"/>
      <c r="Y69" s="781" t="s">
        <v>618</v>
      </c>
      <c r="Z69" s="782"/>
      <c r="AA69" s="782"/>
      <c r="AB69" s="781" t="s">
        <v>618</v>
      </c>
      <c r="AC69" s="786"/>
    </row>
    <row r="70" spans="2:29" ht="12.75">
      <c r="B70" s="795"/>
      <c r="C70" s="792"/>
      <c r="D70" s="553" t="s">
        <v>109</v>
      </c>
      <c r="E70" s="553" t="s">
        <v>613</v>
      </c>
      <c r="F70" s="553" t="s">
        <v>615</v>
      </c>
      <c r="G70" s="782"/>
      <c r="H70" s="782"/>
      <c r="I70" s="782"/>
      <c r="J70" s="782"/>
      <c r="K70" s="782"/>
      <c r="L70" s="782"/>
      <c r="M70" s="782"/>
      <c r="N70" s="782"/>
      <c r="O70" s="782"/>
      <c r="P70" s="782"/>
      <c r="Q70" s="782"/>
      <c r="R70" s="782"/>
      <c r="S70" s="782"/>
      <c r="T70" s="782"/>
      <c r="U70" s="782"/>
      <c r="V70" s="782"/>
      <c r="W70" s="782"/>
      <c r="X70" s="782"/>
      <c r="Y70" s="782"/>
      <c r="Z70" s="782"/>
      <c r="AA70" s="782"/>
      <c r="AB70" s="782"/>
      <c r="AC70" s="786"/>
    </row>
    <row r="71" spans="2:29" ht="13.5" thickBot="1">
      <c r="B71" s="796"/>
      <c r="C71" s="793"/>
      <c r="D71" s="554"/>
      <c r="E71" s="555"/>
      <c r="F71" s="555"/>
      <c r="G71" s="783"/>
      <c r="H71" s="783"/>
      <c r="I71" s="783"/>
      <c r="J71" s="783"/>
      <c r="K71" s="783"/>
      <c r="L71" s="783"/>
      <c r="M71" s="783"/>
      <c r="N71" s="783"/>
      <c r="O71" s="783"/>
      <c r="P71" s="783"/>
      <c r="Q71" s="783"/>
      <c r="R71" s="783"/>
      <c r="S71" s="783"/>
      <c r="T71" s="783"/>
      <c r="U71" s="783"/>
      <c r="V71" s="783"/>
      <c r="W71" s="783"/>
      <c r="X71" s="783"/>
      <c r="Y71" s="783"/>
      <c r="Z71" s="783"/>
      <c r="AA71" s="783"/>
      <c r="AB71" s="783"/>
      <c r="AC71" s="787"/>
    </row>
    <row r="72" spans="2:29" ht="12.75">
      <c r="B72" s="794" t="s">
        <v>631</v>
      </c>
      <c r="C72" s="791" t="s">
        <v>9</v>
      </c>
      <c r="D72" s="784" t="s">
        <v>624</v>
      </c>
      <c r="E72" s="784"/>
      <c r="F72" s="784"/>
      <c r="G72" s="784" t="s">
        <v>617</v>
      </c>
      <c r="H72" s="784"/>
      <c r="I72" s="784"/>
      <c r="J72" s="784"/>
      <c r="K72" s="784"/>
      <c r="L72" s="784"/>
      <c r="M72" s="784" t="s">
        <v>619</v>
      </c>
      <c r="N72" s="784"/>
      <c r="O72" s="784"/>
      <c r="P72" s="784"/>
      <c r="Q72" s="784"/>
      <c r="R72" s="784"/>
      <c r="S72" s="784" t="s">
        <v>620</v>
      </c>
      <c r="T72" s="784"/>
      <c r="U72" s="784"/>
      <c r="V72" s="784" t="s">
        <v>621</v>
      </c>
      <c r="W72" s="784"/>
      <c r="X72" s="784"/>
      <c r="Y72" s="784" t="s">
        <v>622</v>
      </c>
      <c r="Z72" s="784"/>
      <c r="AA72" s="784"/>
      <c r="AB72" s="784" t="s">
        <v>623</v>
      </c>
      <c r="AC72" s="785"/>
    </row>
    <row r="73" spans="2:29" ht="12.75">
      <c r="B73" s="795"/>
      <c r="C73" s="792"/>
      <c r="D73" s="780" t="s">
        <v>614</v>
      </c>
      <c r="E73" s="780"/>
      <c r="F73" s="780"/>
      <c r="G73" s="781" t="s">
        <v>618</v>
      </c>
      <c r="H73" s="782"/>
      <c r="I73" s="782"/>
      <c r="J73" s="782"/>
      <c r="K73" s="782"/>
      <c r="L73" s="782"/>
      <c r="M73" s="781" t="s">
        <v>618</v>
      </c>
      <c r="N73" s="782"/>
      <c r="O73" s="782"/>
      <c r="P73" s="782"/>
      <c r="Q73" s="782"/>
      <c r="R73" s="782"/>
      <c r="S73" s="781" t="s">
        <v>618</v>
      </c>
      <c r="T73" s="782"/>
      <c r="U73" s="782"/>
      <c r="V73" s="781" t="s">
        <v>618</v>
      </c>
      <c r="W73" s="782"/>
      <c r="X73" s="782"/>
      <c r="Y73" s="781" t="s">
        <v>618</v>
      </c>
      <c r="Z73" s="782"/>
      <c r="AA73" s="782"/>
      <c r="AB73" s="781" t="s">
        <v>618</v>
      </c>
      <c r="AC73" s="786"/>
    </row>
    <row r="74" spans="2:29" ht="12.75">
      <c r="B74" s="795"/>
      <c r="C74" s="792"/>
      <c r="D74" s="553" t="s">
        <v>109</v>
      </c>
      <c r="E74" s="553" t="s">
        <v>613</v>
      </c>
      <c r="F74" s="553" t="s">
        <v>615</v>
      </c>
      <c r="G74" s="782"/>
      <c r="H74" s="782"/>
      <c r="I74" s="782"/>
      <c r="J74" s="782"/>
      <c r="K74" s="782"/>
      <c r="L74" s="782"/>
      <c r="M74" s="782"/>
      <c r="N74" s="782"/>
      <c r="O74" s="782"/>
      <c r="P74" s="782"/>
      <c r="Q74" s="782"/>
      <c r="R74" s="782"/>
      <c r="S74" s="782"/>
      <c r="T74" s="782"/>
      <c r="U74" s="782"/>
      <c r="V74" s="782"/>
      <c r="W74" s="782"/>
      <c r="X74" s="782"/>
      <c r="Y74" s="782"/>
      <c r="Z74" s="782"/>
      <c r="AA74" s="782"/>
      <c r="AB74" s="782"/>
      <c r="AC74" s="786"/>
    </row>
    <row r="75" spans="2:29" ht="13.5" thickBot="1">
      <c r="B75" s="795"/>
      <c r="C75" s="793"/>
      <c r="D75" s="554"/>
      <c r="E75" s="555"/>
      <c r="F75" s="555"/>
      <c r="G75" s="783"/>
      <c r="H75" s="783"/>
      <c r="I75" s="783"/>
      <c r="J75" s="783"/>
      <c r="K75" s="783"/>
      <c r="L75" s="783"/>
      <c r="M75" s="783"/>
      <c r="N75" s="783"/>
      <c r="O75" s="783"/>
      <c r="P75" s="783"/>
      <c r="Q75" s="783"/>
      <c r="R75" s="783"/>
      <c r="S75" s="783"/>
      <c r="T75" s="783"/>
      <c r="U75" s="783"/>
      <c r="V75" s="783"/>
      <c r="W75" s="783"/>
      <c r="X75" s="783"/>
      <c r="Y75" s="783"/>
      <c r="Z75" s="783"/>
      <c r="AA75" s="783"/>
      <c r="AB75" s="783"/>
      <c r="AC75" s="787"/>
    </row>
    <row r="76" spans="2:29" ht="12.75">
      <c r="B76" s="795"/>
      <c r="C76" s="791" t="s">
        <v>10</v>
      </c>
      <c r="D76" s="784" t="s">
        <v>624</v>
      </c>
      <c r="E76" s="784"/>
      <c r="F76" s="784"/>
      <c r="G76" s="784" t="s">
        <v>617</v>
      </c>
      <c r="H76" s="784"/>
      <c r="I76" s="784"/>
      <c r="J76" s="784"/>
      <c r="K76" s="784"/>
      <c r="L76" s="784"/>
      <c r="M76" s="784" t="s">
        <v>619</v>
      </c>
      <c r="N76" s="784"/>
      <c r="O76" s="784"/>
      <c r="P76" s="784"/>
      <c r="Q76" s="784"/>
      <c r="R76" s="784"/>
      <c r="S76" s="784" t="s">
        <v>620</v>
      </c>
      <c r="T76" s="784"/>
      <c r="U76" s="784"/>
      <c r="V76" s="784" t="s">
        <v>621</v>
      </c>
      <c r="W76" s="784"/>
      <c r="X76" s="784"/>
      <c r="Y76" s="784" t="s">
        <v>622</v>
      </c>
      <c r="Z76" s="784"/>
      <c r="AA76" s="784"/>
      <c r="AB76" s="784" t="s">
        <v>623</v>
      </c>
      <c r="AC76" s="785"/>
    </row>
    <row r="77" spans="2:29" ht="12.75">
      <c r="B77" s="795"/>
      <c r="C77" s="792"/>
      <c r="D77" s="780" t="s">
        <v>614</v>
      </c>
      <c r="E77" s="780"/>
      <c r="F77" s="780"/>
      <c r="G77" s="781" t="s">
        <v>618</v>
      </c>
      <c r="H77" s="782"/>
      <c r="I77" s="782"/>
      <c r="J77" s="782"/>
      <c r="K77" s="782"/>
      <c r="L77" s="782"/>
      <c r="M77" s="781" t="s">
        <v>618</v>
      </c>
      <c r="N77" s="782"/>
      <c r="O77" s="782"/>
      <c r="P77" s="782"/>
      <c r="Q77" s="782"/>
      <c r="R77" s="782"/>
      <c r="S77" s="781" t="s">
        <v>618</v>
      </c>
      <c r="T77" s="782"/>
      <c r="U77" s="782"/>
      <c r="V77" s="781" t="s">
        <v>618</v>
      </c>
      <c r="W77" s="782"/>
      <c r="X77" s="782"/>
      <c r="Y77" s="781" t="s">
        <v>618</v>
      </c>
      <c r="Z77" s="782"/>
      <c r="AA77" s="782"/>
      <c r="AB77" s="781" t="s">
        <v>618</v>
      </c>
      <c r="AC77" s="786"/>
    </row>
    <row r="78" spans="2:29" ht="12.75">
      <c r="B78" s="795"/>
      <c r="C78" s="792"/>
      <c r="D78" s="553" t="s">
        <v>109</v>
      </c>
      <c r="E78" s="553" t="s">
        <v>613</v>
      </c>
      <c r="F78" s="553" t="s">
        <v>615</v>
      </c>
      <c r="G78" s="782"/>
      <c r="H78" s="782"/>
      <c r="I78" s="782"/>
      <c r="J78" s="782"/>
      <c r="K78" s="782"/>
      <c r="L78" s="782"/>
      <c r="M78" s="782"/>
      <c r="N78" s="782"/>
      <c r="O78" s="782"/>
      <c r="P78" s="782"/>
      <c r="Q78" s="782"/>
      <c r="R78" s="782"/>
      <c r="S78" s="782"/>
      <c r="T78" s="782"/>
      <c r="U78" s="782"/>
      <c r="V78" s="782"/>
      <c r="W78" s="782"/>
      <c r="X78" s="782"/>
      <c r="Y78" s="782"/>
      <c r="Z78" s="782"/>
      <c r="AA78" s="782"/>
      <c r="AB78" s="782"/>
      <c r="AC78" s="786"/>
    </row>
    <row r="79" spans="2:29" ht="13.5" thickBot="1">
      <c r="B79" s="795"/>
      <c r="C79" s="793"/>
      <c r="D79" s="554"/>
      <c r="E79" s="555"/>
      <c r="F79" s="555"/>
      <c r="G79" s="783"/>
      <c r="H79" s="783"/>
      <c r="I79" s="783"/>
      <c r="J79" s="783"/>
      <c r="K79" s="783"/>
      <c r="L79" s="783"/>
      <c r="M79" s="783"/>
      <c r="N79" s="783"/>
      <c r="O79" s="783"/>
      <c r="P79" s="783"/>
      <c r="Q79" s="783"/>
      <c r="R79" s="783"/>
      <c r="S79" s="783"/>
      <c r="T79" s="783"/>
      <c r="U79" s="783"/>
      <c r="V79" s="783"/>
      <c r="W79" s="783"/>
      <c r="X79" s="783"/>
      <c r="Y79" s="783"/>
      <c r="Z79" s="783"/>
      <c r="AA79" s="783"/>
      <c r="AB79" s="783"/>
      <c r="AC79" s="787"/>
    </row>
    <row r="80" spans="2:29" ht="12.75">
      <c r="B80" s="795"/>
      <c r="C80" s="791" t="s">
        <v>11</v>
      </c>
      <c r="D80" s="784" t="s">
        <v>624</v>
      </c>
      <c r="E80" s="784"/>
      <c r="F80" s="784"/>
      <c r="G80" s="784" t="s">
        <v>617</v>
      </c>
      <c r="H80" s="784"/>
      <c r="I80" s="784"/>
      <c r="J80" s="784"/>
      <c r="K80" s="784"/>
      <c r="L80" s="784"/>
      <c r="M80" s="784" t="s">
        <v>619</v>
      </c>
      <c r="N80" s="784"/>
      <c r="O80" s="784"/>
      <c r="P80" s="784"/>
      <c r="Q80" s="784"/>
      <c r="R80" s="784"/>
      <c r="S80" s="784" t="s">
        <v>620</v>
      </c>
      <c r="T80" s="784"/>
      <c r="U80" s="784"/>
      <c r="V80" s="784" t="s">
        <v>621</v>
      </c>
      <c r="W80" s="784"/>
      <c r="X80" s="784"/>
      <c r="Y80" s="784" t="s">
        <v>622</v>
      </c>
      <c r="Z80" s="784"/>
      <c r="AA80" s="784"/>
      <c r="AB80" s="784" t="s">
        <v>623</v>
      </c>
      <c r="AC80" s="785"/>
    </row>
    <row r="81" spans="2:29" ht="12.75">
      <c r="B81" s="795"/>
      <c r="C81" s="792"/>
      <c r="D81" s="780" t="s">
        <v>614</v>
      </c>
      <c r="E81" s="780"/>
      <c r="F81" s="780"/>
      <c r="G81" s="781" t="s">
        <v>618</v>
      </c>
      <c r="H81" s="782"/>
      <c r="I81" s="782"/>
      <c r="J81" s="782"/>
      <c r="K81" s="782"/>
      <c r="L81" s="782"/>
      <c r="M81" s="781" t="s">
        <v>618</v>
      </c>
      <c r="N81" s="782"/>
      <c r="O81" s="782"/>
      <c r="P81" s="782"/>
      <c r="Q81" s="782"/>
      <c r="R81" s="782"/>
      <c r="S81" s="781" t="s">
        <v>618</v>
      </c>
      <c r="T81" s="782"/>
      <c r="U81" s="782"/>
      <c r="V81" s="781" t="s">
        <v>618</v>
      </c>
      <c r="W81" s="782"/>
      <c r="X81" s="782"/>
      <c r="Y81" s="781" t="s">
        <v>618</v>
      </c>
      <c r="Z81" s="782"/>
      <c r="AA81" s="782"/>
      <c r="AB81" s="781" t="s">
        <v>618</v>
      </c>
      <c r="AC81" s="786"/>
    </row>
    <row r="82" spans="2:29" ht="12.75">
      <c r="B82" s="795"/>
      <c r="C82" s="792"/>
      <c r="D82" s="553" t="s">
        <v>109</v>
      </c>
      <c r="E82" s="553" t="s">
        <v>613</v>
      </c>
      <c r="F82" s="553" t="s">
        <v>615</v>
      </c>
      <c r="G82" s="782"/>
      <c r="H82" s="782"/>
      <c r="I82" s="782"/>
      <c r="J82" s="782"/>
      <c r="K82" s="782"/>
      <c r="L82" s="782"/>
      <c r="M82" s="782"/>
      <c r="N82" s="782"/>
      <c r="O82" s="782"/>
      <c r="P82" s="782"/>
      <c r="Q82" s="782"/>
      <c r="R82" s="782"/>
      <c r="S82" s="782"/>
      <c r="T82" s="782"/>
      <c r="U82" s="782"/>
      <c r="V82" s="782"/>
      <c r="W82" s="782"/>
      <c r="X82" s="782"/>
      <c r="Y82" s="782"/>
      <c r="Z82" s="782"/>
      <c r="AA82" s="782"/>
      <c r="AB82" s="782"/>
      <c r="AC82" s="786"/>
    </row>
    <row r="83" spans="2:29" ht="13.5" thickBot="1">
      <c r="B83" s="795"/>
      <c r="C83" s="793"/>
      <c r="D83" s="554"/>
      <c r="E83" s="555"/>
      <c r="F83" s="555"/>
      <c r="G83" s="783"/>
      <c r="H83" s="783"/>
      <c r="I83" s="783"/>
      <c r="J83" s="783"/>
      <c r="K83" s="783"/>
      <c r="L83" s="783"/>
      <c r="M83" s="783"/>
      <c r="N83" s="783"/>
      <c r="O83" s="783"/>
      <c r="P83" s="783"/>
      <c r="Q83" s="783"/>
      <c r="R83" s="783"/>
      <c r="S83" s="783"/>
      <c r="T83" s="783"/>
      <c r="U83" s="783"/>
      <c r="V83" s="783"/>
      <c r="W83" s="783"/>
      <c r="X83" s="783"/>
      <c r="Y83" s="783"/>
      <c r="Z83" s="783"/>
      <c r="AA83" s="783"/>
      <c r="AB83" s="783"/>
      <c r="AC83" s="787"/>
    </row>
    <row r="84" spans="2:29" ht="12.75">
      <c r="B84" s="795"/>
      <c r="C84" s="791" t="s">
        <v>12</v>
      </c>
      <c r="D84" s="784" t="s">
        <v>624</v>
      </c>
      <c r="E84" s="784"/>
      <c r="F84" s="784"/>
      <c r="G84" s="784" t="s">
        <v>617</v>
      </c>
      <c r="H84" s="784"/>
      <c r="I84" s="784"/>
      <c r="J84" s="784"/>
      <c r="K84" s="784"/>
      <c r="L84" s="784"/>
      <c r="M84" s="784" t="s">
        <v>619</v>
      </c>
      <c r="N84" s="784"/>
      <c r="O84" s="784"/>
      <c r="P84" s="784"/>
      <c r="Q84" s="784"/>
      <c r="R84" s="784"/>
      <c r="S84" s="784" t="s">
        <v>620</v>
      </c>
      <c r="T84" s="784"/>
      <c r="U84" s="784"/>
      <c r="V84" s="784" t="s">
        <v>621</v>
      </c>
      <c r="W84" s="784"/>
      <c r="X84" s="784"/>
      <c r="Y84" s="784" t="s">
        <v>622</v>
      </c>
      <c r="Z84" s="784"/>
      <c r="AA84" s="784"/>
      <c r="AB84" s="784" t="s">
        <v>623</v>
      </c>
      <c r="AC84" s="785"/>
    </row>
    <row r="85" spans="2:29" ht="12.75">
      <c r="B85" s="795"/>
      <c r="C85" s="792"/>
      <c r="D85" s="780" t="s">
        <v>614</v>
      </c>
      <c r="E85" s="780"/>
      <c r="F85" s="780"/>
      <c r="G85" s="781" t="s">
        <v>618</v>
      </c>
      <c r="H85" s="782"/>
      <c r="I85" s="782"/>
      <c r="J85" s="782"/>
      <c r="K85" s="782"/>
      <c r="L85" s="782"/>
      <c r="M85" s="781" t="s">
        <v>618</v>
      </c>
      <c r="N85" s="782"/>
      <c r="O85" s="782"/>
      <c r="P85" s="782"/>
      <c r="Q85" s="782"/>
      <c r="R85" s="782"/>
      <c r="S85" s="781" t="s">
        <v>618</v>
      </c>
      <c r="T85" s="782"/>
      <c r="U85" s="782"/>
      <c r="V85" s="781" t="s">
        <v>618</v>
      </c>
      <c r="W85" s="782"/>
      <c r="X85" s="782"/>
      <c r="Y85" s="781" t="s">
        <v>618</v>
      </c>
      <c r="Z85" s="782"/>
      <c r="AA85" s="782"/>
      <c r="AB85" s="781" t="s">
        <v>618</v>
      </c>
      <c r="AC85" s="786"/>
    </row>
    <row r="86" spans="2:29" ht="12.75">
      <c r="B86" s="795"/>
      <c r="C86" s="792"/>
      <c r="D86" s="553" t="s">
        <v>109</v>
      </c>
      <c r="E86" s="553" t="s">
        <v>613</v>
      </c>
      <c r="F86" s="553" t="s">
        <v>615</v>
      </c>
      <c r="G86" s="782"/>
      <c r="H86" s="782"/>
      <c r="I86" s="782"/>
      <c r="J86" s="782"/>
      <c r="K86" s="782"/>
      <c r="L86" s="782"/>
      <c r="M86" s="782"/>
      <c r="N86" s="782"/>
      <c r="O86" s="782"/>
      <c r="P86" s="782"/>
      <c r="Q86" s="782"/>
      <c r="R86" s="782"/>
      <c r="S86" s="782"/>
      <c r="T86" s="782"/>
      <c r="U86" s="782"/>
      <c r="V86" s="782"/>
      <c r="W86" s="782"/>
      <c r="X86" s="782"/>
      <c r="Y86" s="782"/>
      <c r="Z86" s="782"/>
      <c r="AA86" s="782"/>
      <c r="AB86" s="782"/>
      <c r="AC86" s="786"/>
    </row>
    <row r="87" spans="2:29" ht="13.5" thickBot="1">
      <c r="B87" s="796"/>
      <c r="C87" s="793"/>
      <c r="D87" s="554"/>
      <c r="E87" s="555"/>
      <c r="F87" s="555"/>
      <c r="G87" s="783"/>
      <c r="H87" s="783"/>
      <c r="I87" s="783"/>
      <c r="J87" s="783"/>
      <c r="K87" s="783"/>
      <c r="L87" s="783"/>
      <c r="M87" s="783"/>
      <c r="N87" s="783"/>
      <c r="O87" s="783"/>
      <c r="P87" s="783"/>
      <c r="Q87" s="783"/>
      <c r="R87" s="783"/>
      <c r="S87" s="783"/>
      <c r="T87" s="783"/>
      <c r="U87" s="783"/>
      <c r="V87" s="783"/>
      <c r="W87" s="783"/>
      <c r="X87" s="783"/>
      <c r="Y87" s="783"/>
      <c r="Z87" s="783"/>
      <c r="AA87" s="783"/>
      <c r="AB87" s="783"/>
      <c r="AC87" s="787"/>
    </row>
    <row r="88" spans="2:29" ht="12.75">
      <c r="B88" s="797" t="s">
        <v>632</v>
      </c>
      <c r="C88" s="791" t="s">
        <v>13</v>
      </c>
      <c r="D88" s="784" t="s">
        <v>624</v>
      </c>
      <c r="E88" s="784"/>
      <c r="F88" s="784"/>
      <c r="G88" s="784" t="s">
        <v>617</v>
      </c>
      <c r="H88" s="784"/>
      <c r="I88" s="784"/>
      <c r="J88" s="784"/>
      <c r="K88" s="784"/>
      <c r="L88" s="784"/>
      <c r="M88" s="784" t="s">
        <v>619</v>
      </c>
      <c r="N88" s="784"/>
      <c r="O88" s="784"/>
      <c r="P88" s="784"/>
      <c r="Q88" s="784"/>
      <c r="R88" s="784"/>
      <c r="S88" s="784" t="s">
        <v>620</v>
      </c>
      <c r="T88" s="784"/>
      <c r="U88" s="784"/>
      <c r="V88" s="784" t="s">
        <v>621</v>
      </c>
      <c r="W88" s="784"/>
      <c r="X88" s="784"/>
      <c r="Y88" s="784" t="s">
        <v>622</v>
      </c>
      <c r="Z88" s="784"/>
      <c r="AA88" s="784"/>
      <c r="AB88" s="784" t="s">
        <v>623</v>
      </c>
      <c r="AC88" s="785"/>
    </row>
    <row r="89" spans="2:29" ht="12.75">
      <c r="B89" s="798"/>
      <c r="C89" s="792"/>
      <c r="D89" s="780" t="s">
        <v>614</v>
      </c>
      <c r="E89" s="780"/>
      <c r="F89" s="780"/>
      <c r="G89" s="781" t="s">
        <v>618</v>
      </c>
      <c r="H89" s="782"/>
      <c r="I89" s="782"/>
      <c r="J89" s="782"/>
      <c r="K89" s="782"/>
      <c r="L89" s="782"/>
      <c r="M89" s="781" t="s">
        <v>618</v>
      </c>
      <c r="N89" s="782"/>
      <c r="O89" s="782"/>
      <c r="P89" s="782"/>
      <c r="Q89" s="782"/>
      <c r="R89" s="782"/>
      <c r="S89" s="781" t="s">
        <v>618</v>
      </c>
      <c r="T89" s="782"/>
      <c r="U89" s="782"/>
      <c r="V89" s="781" t="s">
        <v>618</v>
      </c>
      <c r="W89" s="782"/>
      <c r="X89" s="782"/>
      <c r="Y89" s="781" t="s">
        <v>618</v>
      </c>
      <c r="Z89" s="782"/>
      <c r="AA89" s="782"/>
      <c r="AB89" s="781" t="s">
        <v>618</v>
      </c>
      <c r="AC89" s="786"/>
    </row>
    <row r="90" spans="2:29" ht="12.75">
      <c r="B90" s="798"/>
      <c r="C90" s="792"/>
      <c r="D90" s="553" t="s">
        <v>109</v>
      </c>
      <c r="E90" s="553" t="s">
        <v>613</v>
      </c>
      <c r="F90" s="553" t="s">
        <v>615</v>
      </c>
      <c r="G90" s="782"/>
      <c r="H90" s="782"/>
      <c r="I90" s="782"/>
      <c r="J90" s="782"/>
      <c r="K90" s="782"/>
      <c r="L90" s="782"/>
      <c r="M90" s="782"/>
      <c r="N90" s="782"/>
      <c r="O90" s="782"/>
      <c r="P90" s="782"/>
      <c r="Q90" s="782"/>
      <c r="R90" s="782"/>
      <c r="S90" s="782"/>
      <c r="T90" s="782"/>
      <c r="U90" s="782"/>
      <c r="V90" s="782"/>
      <c r="W90" s="782"/>
      <c r="X90" s="782"/>
      <c r="Y90" s="782"/>
      <c r="Z90" s="782"/>
      <c r="AA90" s="782"/>
      <c r="AB90" s="782"/>
      <c r="AC90" s="786"/>
    </row>
    <row r="91" spans="2:29" ht="13.5" thickBot="1">
      <c r="B91" s="799"/>
      <c r="C91" s="793"/>
      <c r="D91" s="554"/>
      <c r="E91" s="555"/>
      <c r="F91" s="555"/>
      <c r="G91" s="783"/>
      <c r="H91" s="783"/>
      <c r="I91" s="783"/>
      <c r="J91" s="783"/>
      <c r="K91" s="783"/>
      <c r="L91" s="783"/>
      <c r="M91" s="783"/>
      <c r="N91" s="783"/>
      <c r="O91" s="783"/>
      <c r="P91" s="783"/>
      <c r="Q91" s="783"/>
      <c r="R91" s="783"/>
      <c r="S91" s="783"/>
      <c r="T91" s="783"/>
      <c r="U91" s="783"/>
      <c r="V91" s="783"/>
      <c r="W91" s="783"/>
      <c r="X91" s="783"/>
      <c r="Y91" s="783"/>
      <c r="Z91" s="783"/>
      <c r="AA91" s="783"/>
      <c r="AB91" s="783"/>
      <c r="AC91" s="787"/>
    </row>
  </sheetData>
  <sheetProtection/>
  <mergeCells count="289">
    <mergeCell ref="C48:C51"/>
    <mergeCell ref="C72:C75"/>
    <mergeCell ref="C68:C71"/>
    <mergeCell ref="C64:C67"/>
    <mergeCell ref="C60:C63"/>
    <mergeCell ref="C56:C59"/>
    <mergeCell ref="C52:C55"/>
    <mergeCell ref="B44:B47"/>
    <mergeCell ref="C44:C47"/>
    <mergeCell ref="B48:B59"/>
    <mergeCell ref="B60:B71"/>
    <mergeCell ref="B72:B87"/>
    <mergeCell ref="B88:B91"/>
    <mergeCell ref="C88:C91"/>
    <mergeCell ref="C84:C87"/>
    <mergeCell ref="C80:C83"/>
    <mergeCell ref="C76:C79"/>
    <mergeCell ref="AB88:AC88"/>
    <mergeCell ref="D89:F89"/>
    <mergeCell ref="G89:L91"/>
    <mergeCell ref="M89:R91"/>
    <mergeCell ref="S89:U91"/>
    <mergeCell ref="V89:X91"/>
    <mergeCell ref="Y89:AA91"/>
    <mergeCell ref="AB89:AC91"/>
    <mergeCell ref="D88:F88"/>
    <mergeCell ref="G88:L88"/>
    <mergeCell ref="M88:R88"/>
    <mergeCell ref="S88:U88"/>
    <mergeCell ref="V88:X88"/>
    <mergeCell ref="Y88:AA88"/>
    <mergeCell ref="AB84:AC84"/>
    <mergeCell ref="D85:F85"/>
    <mergeCell ref="G85:L87"/>
    <mergeCell ref="M85:R87"/>
    <mergeCell ref="S85:U87"/>
    <mergeCell ref="V85:X87"/>
    <mergeCell ref="Y85:AA87"/>
    <mergeCell ref="AB85:AC87"/>
    <mergeCell ref="D84:F84"/>
    <mergeCell ref="G84:L84"/>
    <mergeCell ref="M84:R84"/>
    <mergeCell ref="S84:U84"/>
    <mergeCell ref="V84:X84"/>
    <mergeCell ref="Y84:AA84"/>
    <mergeCell ref="AB80:AC80"/>
    <mergeCell ref="D81:F81"/>
    <mergeCell ref="G81:L83"/>
    <mergeCell ref="M81:R83"/>
    <mergeCell ref="S81:U83"/>
    <mergeCell ref="V81:X83"/>
    <mergeCell ref="Y81:AA83"/>
    <mergeCell ref="AB81:AC83"/>
    <mergeCell ref="D80:F80"/>
    <mergeCell ref="G80:L80"/>
    <mergeCell ref="M80:R80"/>
    <mergeCell ref="S80:U80"/>
    <mergeCell ref="V80:X80"/>
    <mergeCell ref="Y80:AA80"/>
    <mergeCell ref="AB76:AC76"/>
    <mergeCell ref="D77:F77"/>
    <mergeCell ref="G77:L79"/>
    <mergeCell ref="M77:R79"/>
    <mergeCell ref="S77:U79"/>
    <mergeCell ref="V77:X79"/>
    <mergeCell ref="Y77:AA79"/>
    <mergeCell ref="AB77:AC79"/>
    <mergeCell ref="D76:F76"/>
    <mergeCell ref="G76:L76"/>
    <mergeCell ref="M76:R76"/>
    <mergeCell ref="S76:U76"/>
    <mergeCell ref="V76:X76"/>
    <mergeCell ref="Y76:AA76"/>
    <mergeCell ref="AB72:AC72"/>
    <mergeCell ref="D73:F73"/>
    <mergeCell ref="G73:L75"/>
    <mergeCell ref="M73:R75"/>
    <mergeCell ref="S73:U75"/>
    <mergeCell ref="V73:X75"/>
    <mergeCell ref="Y73:AA75"/>
    <mergeCell ref="AB73:AC75"/>
    <mergeCell ref="D72:F72"/>
    <mergeCell ref="G72:L72"/>
    <mergeCell ref="M72:R72"/>
    <mergeCell ref="S72:U72"/>
    <mergeCell ref="V72:X72"/>
    <mergeCell ref="Y72:AA72"/>
    <mergeCell ref="AB68:AC68"/>
    <mergeCell ref="D69:F69"/>
    <mergeCell ref="G69:L71"/>
    <mergeCell ref="M69:R71"/>
    <mergeCell ref="S69:U71"/>
    <mergeCell ref="V69:X71"/>
    <mergeCell ref="Y69:AA71"/>
    <mergeCell ref="AB69:AC71"/>
    <mergeCell ref="D68:F68"/>
    <mergeCell ref="G68:L68"/>
    <mergeCell ref="M68:R68"/>
    <mergeCell ref="S68:U68"/>
    <mergeCell ref="V68:X68"/>
    <mergeCell ref="Y68:AA68"/>
    <mergeCell ref="AB64:AC64"/>
    <mergeCell ref="D65:F65"/>
    <mergeCell ref="G65:L67"/>
    <mergeCell ref="M65:R67"/>
    <mergeCell ref="S65:U67"/>
    <mergeCell ref="V65:X67"/>
    <mergeCell ref="Y65:AA67"/>
    <mergeCell ref="AB65:AC67"/>
    <mergeCell ref="D64:F64"/>
    <mergeCell ref="G64:L64"/>
    <mergeCell ref="M64:R64"/>
    <mergeCell ref="S64:U64"/>
    <mergeCell ref="V64:X64"/>
    <mergeCell ref="Y64:AA64"/>
    <mergeCell ref="AB60:AC60"/>
    <mergeCell ref="D61:F61"/>
    <mergeCell ref="G61:L63"/>
    <mergeCell ref="M61:R63"/>
    <mergeCell ref="S61:U63"/>
    <mergeCell ref="V61:X63"/>
    <mergeCell ref="Y61:AA63"/>
    <mergeCell ref="AB61:AC63"/>
    <mergeCell ref="D60:F60"/>
    <mergeCell ref="G60:L60"/>
    <mergeCell ref="M60:R60"/>
    <mergeCell ref="S60:U60"/>
    <mergeCell ref="V60:X60"/>
    <mergeCell ref="Y60:AA60"/>
    <mergeCell ref="AB56:AC56"/>
    <mergeCell ref="D57:F57"/>
    <mergeCell ref="G57:L59"/>
    <mergeCell ref="M57:R59"/>
    <mergeCell ref="S57:U59"/>
    <mergeCell ref="V57:X59"/>
    <mergeCell ref="Y57:AA59"/>
    <mergeCell ref="AB57:AC59"/>
    <mergeCell ref="D56:F56"/>
    <mergeCell ref="G56:L56"/>
    <mergeCell ref="M56:R56"/>
    <mergeCell ref="S56:U56"/>
    <mergeCell ref="V56:X56"/>
    <mergeCell ref="Y56:AA56"/>
    <mergeCell ref="AB52:AC52"/>
    <mergeCell ref="D53:F53"/>
    <mergeCell ref="G53:L55"/>
    <mergeCell ref="M53:R55"/>
    <mergeCell ref="S53:U55"/>
    <mergeCell ref="V53:X55"/>
    <mergeCell ref="D48:F48"/>
    <mergeCell ref="G48:L48"/>
    <mergeCell ref="Y53:AA55"/>
    <mergeCell ref="AB53:AC55"/>
    <mergeCell ref="D52:F52"/>
    <mergeCell ref="G52:L52"/>
    <mergeCell ref="M52:R52"/>
    <mergeCell ref="S52:U52"/>
    <mergeCell ref="V52:X52"/>
    <mergeCell ref="Y52:AA52"/>
    <mergeCell ref="Y44:AA44"/>
    <mergeCell ref="Y45:AA47"/>
    <mergeCell ref="AB48:AC48"/>
    <mergeCell ref="D49:F49"/>
    <mergeCell ref="G49:L51"/>
    <mergeCell ref="M49:R51"/>
    <mergeCell ref="S49:U51"/>
    <mergeCell ref="V49:X51"/>
    <mergeCell ref="Y49:AA51"/>
    <mergeCell ref="AB49:AC51"/>
    <mergeCell ref="D44:F44"/>
    <mergeCell ref="L7:Q7"/>
    <mergeCell ref="M48:R48"/>
    <mergeCell ref="S48:U48"/>
    <mergeCell ref="V48:X48"/>
    <mergeCell ref="Y48:AA48"/>
    <mergeCell ref="S44:U44"/>
    <mergeCell ref="S45:U47"/>
    <mergeCell ref="V44:X44"/>
    <mergeCell ref="V45:X47"/>
    <mergeCell ref="Q34:Q35"/>
    <mergeCell ref="AB34:AB35"/>
    <mergeCell ref="C1:AC6"/>
    <mergeCell ref="D45:F45"/>
    <mergeCell ref="G45:L47"/>
    <mergeCell ref="G44:L44"/>
    <mergeCell ref="M44:R44"/>
    <mergeCell ref="M45:R47"/>
    <mergeCell ref="AB44:AC44"/>
    <mergeCell ref="AB45:AC47"/>
    <mergeCell ref="G16:Q16"/>
    <mergeCell ref="R16:AC16"/>
    <mergeCell ref="D36:AC36"/>
    <mergeCell ref="D14:AC14"/>
    <mergeCell ref="D15:F15"/>
    <mergeCell ref="X34:X35"/>
    <mergeCell ref="Y34:Y35"/>
    <mergeCell ref="Z34:Z35"/>
    <mergeCell ref="AA34:AA35"/>
    <mergeCell ref="P34:P35"/>
    <mergeCell ref="V34:V35"/>
    <mergeCell ref="W34:W35"/>
    <mergeCell ref="B37:B41"/>
    <mergeCell ref="B23:B26"/>
    <mergeCell ref="Z7:AC7"/>
    <mergeCell ref="R7:Y7"/>
    <mergeCell ref="B29:B35"/>
    <mergeCell ref="D16:F16"/>
    <mergeCell ref="G15:Q15"/>
    <mergeCell ref="R15:AC15"/>
    <mergeCell ref="K34:K35"/>
    <mergeCell ref="L34:L35"/>
    <mergeCell ref="M34:M35"/>
    <mergeCell ref="N34:N35"/>
    <mergeCell ref="O34:O35"/>
    <mergeCell ref="AC34:AC35"/>
    <mergeCell ref="R34:R35"/>
    <mergeCell ref="S34:S35"/>
    <mergeCell ref="T34:T35"/>
    <mergeCell ref="U34:U35"/>
    <mergeCell ref="AB31:AB33"/>
    <mergeCell ref="AC31:AC33"/>
    <mergeCell ref="C34:C35"/>
    <mergeCell ref="D34:D35"/>
    <mergeCell ref="E34:E35"/>
    <mergeCell ref="F34:F35"/>
    <mergeCell ref="G34:G35"/>
    <mergeCell ref="H34:H35"/>
    <mergeCell ref="I34:I35"/>
    <mergeCell ref="J34:J35"/>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M31:M33"/>
    <mergeCell ref="N31:N33"/>
    <mergeCell ref="O31:O33"/>
    <mergeCell ref="Z29:Z30"/>
    <mergeCell ref="AA29:AA30"/>
    <mergeCell ref="AB29:AB30"/>
    <mergeCell ref="AC29:AC30"/>
    <mergeCell ref="D31:D33"/>
    <mergeCell ref="E31:E33"/>
    <mergeCell ref="F31:F33"/>
    <mergeCell ref="G31:G33"/>
    <mergeCell ref="H31:H33"/>
    <mergeCell ref="I31:I33"/>
    <mergeCell ref="T29:T30"/>
    <mergeCell ref="U29:U30"/>
    <mergeCell ref="V29:V30"/>
    <mergeCell ref="W29:W30"/>
    <mergeCell ref="X29:X30"/>
    <mergeCell ref="Y29:Y30"/>
    <mergeCell ref="N29:N30"/>
    <mergeCell ref="O29:O30"/>
    <mergeCell ref="P29:P30"/>
    <mergeCell ref="Q29:Q30"/>
    <mergeCell ref="R29:R30"/>
    <mergeCell ref="S29:S30"/>
    <mergeCell ref="C7:C13"/>
    <mergeCell ref="D8:K13"/>
    <mergeCell ref="I29:I30"/>
    <mergeCell ref="J29:J30"/>
    <mergeCell ref="K29:K30"/>
    <mergeCell ref="L29:L30"/>
    <mergeCell ref="D7:K7"/>
    <mergeCell ref="D22:AC22"/>
    <mergeCell ref="D28:AC28"/>
    <mergeCell ref="L8:O13"/>
    <mergeCell ref="P8:Q13"/>
    <mergeCell ref="R8:Y13"/>
    <mergeCell ref="Z8:AC13"/>
    <mergeCell ref="D17:AC17"/>
    <mergeCell ref="D29:D30"/>
    <mergeCell ref="E29:E30"/>
    <mergeCell ref="F29:F30"/>
    <mergeCell ref="G29:G30"/>
    <mergeCell ref="H29:H30"/>
    <mergeCell ref="M29:M30"/>
  </mergeCells>
  <hyperlinks>
    <hyperlink ref="G18" r:id="rId1" display="idrettsleder@modum-bad.no"/>
  </hyperlinks>
  <printOptions/>
  <pageMargins left="0.787401575" right="0.787401575" top="0.984251969" bottom="0.984251969" header="0.5" footer="0.5"/>
  <pageSetup fitToHeight="0" fitToWidth="1" orientation="landscape" paperSize="9" scale="78" r:id="rId4"/>
  <legacyDrawing r:id="rId3"/>
</worksheet>
</file>

<file path=xl/worksheets/sheet10.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2.75" thickBot="1"/>
    <row r="2" spans="1:8" ht="14.25">
      <c r="A2" s="104" t="s">
        <v>413</v>
      </c>
      <c r="B2" s="321"/>
      <c r="C2" s="321"/>
      <c r="D2" s="321"/>
      <c r="E2" s="321"/>
      <c r="F2" s="961"/>
      <c r="G2" s="962"/>
      <c r="H2" s="963"/>
    </row>
    <row r="3" spans="2:8" ht="12">
      <c r="B3" s="321"/>
      <c r="C3" s="321"/>
      <c r="D3" s="321"/>
      <c r="E3" s="321"/>
      <c r="F3" s="964"/>
      <c r="G3" s="965"/>
      <c r="H3" s="966"/>
    </row>
    <row r="4" spans="2:8" ht="12.75" thickBot="1">
      <c r="B4" s="321"/>
      <c r="C4" s="321"/>
      <c r="D4" s="321"/>
      <c r="E4" s="321"/>
      <c r="F4" s="967"/>
      <c r="G4" s="968"/>
      <c r="H4" s="969"/>
    </row>
    <row r="5" ht="12.75" thickBot="1"/>
    <row r="6" spans="1:9" ht="21">
      <c r="A6" s="105" t="s">
        <v>414</v>
      </c>
      <c r="B6" s="324"/>
      <c r="C6" s="322"/>
      <c r="D6" s="322"/>
      <c r="E6" s="952"/>
      <c r="F6" s="953"/>
      <c r="G6" s="953"/>
      <c r="H6" s="953"/>
      <c r="I6" s="954"/>
    </row>
    <row r="7" spans="1:9" ht="14.25">
      <c r="A7" s="104" t="s">
        <v>150</v>
      </c>
      <c r="B7" s="322"/>
      <c r="C7" s="322"/>
      <c r="D7" s="322"/>
      <c r="E7" s="955"/>
      <c r="F7" s="956"/>
      <c r="G7" s="956"/>
      <c r="H7" s="956"/>
      <c r="I7" s="957"/>
    </row>
    <row r="8" spans="1:9" ht="14.25">
      <c r="A8" s="104"/>
      <c r="B8" s="322"/>
      <c r="C8" s="322"/>
      <c r="D8" s="322"/>
      <c r="E8" s="955"/>
      <c r="F8" s="956"/>
      <c r="G8" s="956"/>
      <c r="H8" s="956"/>
      <c r="I8" s="957"/>
    </row>
    <row r="9" spans="1:9" ht="15" thickBot="1">
      <c r="A9" s="104"/>
      <c r="B9" s="322"/>
      <c r="C9" s="322"/>
      <c r="D9" s="322"/>
      <c r="E9" s="958"/>
      <c r="F9" s="959"/>
      <c r="G9" s="959"/>
      <c r="H9" s="959"/>
      <c r="I9" s="960"/>
    </row>
    <row r="10" ht="15" thickBot="1">
      <c r="A10" s="104"/>
    </row>
    <row r="11" spans="1:12" ht="21">
      <c r="A11" s="105" t="s">
        <v>153</v>
      </c>
      <c r="B11" s="943"/>
      <c r="C11" s="944"/>
      <c r="D11" s="944"/>
      <c r="E11" s="944"/>
      <c r="F11" s="945"/>
      <c r="G11" s="325" t="s">
        <v>153</v>
      </c>
      <c r="H11" s="928"/>
      <c r="I11" s="929"/>
      <c r="J11" s="929"/>
      <c r="K11" s="929"/>
      <c r="L11" s="930"/>
    </row>
    <row r="12" spans="1:12" ht="14.25">
      <c r="A12" s="104" t="s">
        <v>151</v>
      </c>
      <c r="B12" s="946"/>
      <c r="C12" s="947"/>
      <c r="D12" s="947"/>
      <c r="E12" s="947"/>
      <c r="F12" s="948"/>
      <c r="G12" s="326" t="s">
        <v>152</v>
      </c>
      <c r="H12" s="931"/>
      <c r="I12" s="932"/>
      <c r="J12" s="932"/>
      <c r="K12" s="932"/>
      <c r="L12" s="933"/>
    </row>
    <row r="13" spans="1:12" ht="14.25">
      <c r="A13" s="104"/>
      <c r="B13" s="946"/>
      <c r="C13" s="947"/>
      <c r="D13" s="947"/>
      <c r="E13" s="947"/>
      <c r="F13" s="948"/>
      <c r="G13" s="326"/>
      <c r="H13" s="931"/>
      <c r="I13" s="932"/>
      <c r="J13" s="932"/>
      <c r="K13" s="932"/>
      <c r="L13" s="933"/>
    </row>
    <row r="14" spans="1:12" ht="14.25">
      <c r="A14" s="104"/>
      <c r="B14" s="946"/>
      <c r="C14" s="947"/>
      <c r="D14" s="947"/>
      <c r="E14" s="947"/>
      <c r="F14" s="948"/>
      <c r="G14" s="326"/>
      <c r="H14" s="931"/>
      <c r="I14" s="932"/>
      <c r="J14" s="932"/>
      <c r="K14" s="932"/>
      <c r="L14" s="933"/>
    </row>
    <row r="15" spans="1:12" ht="15" thickBot="1">
      <c r="A15" s="104"/>
      <c r="B15" s="949"/>
      <c r="C15" s="950"/>
      <c r="D15" s="950"/>
      <c r="E15" s="950"/>
      <c r="F15" s="951"/>
      <c r="G15" s="326"/>
      <c r="H15" s="934"/>
      <c r="I15" s="935"/>
      <c r="J15" s="935"/>
      <c r="K15" s="935"/>
      <c r="L15" s="936"/>
    </row>
    <row r="16" ht="12">
      <c r="G16" s="327"/>
    </row>
    <row r="17" ht="12.75" thickBot="1">
      <c r="G17" s="327"/>
    </row>
    <row r="18" spans="1:12" ht="21">
      <c r="A18" s="105" t="s">
        <v>154</v>
      </c>
      <c r="B18" s="928" t="s">
        <v>155</v>
      </c>
      <c r="C18" s="929"/>
      <c r="D18" s="929"/>
      <c r="E18" s="929"/>
      <c r="F18" s="930"/>
      <c r="G18" s="325" t="s">
        <v>154</v>
      </c>
      <c r="H18" s="937" t="s">
        <v>156</v>
      </c>
      <c r="I18" s="938"/>
      <c r="J18" s="938"/>
      <c r="K18" s="938"/>
      <c r="L18" s="939"/>
    </row>
    <row r="19" spans="1:12" ht="14.25">
      <c r="A19" s="104" t="s">
        <v>151</v>
      </c>
      <c r="B19" s="931"/>
      <c r="C19" s="932"/>
      <c r="D19" s="932"/>
      <c r="E19" s="932"/>
      <c r="F19" s="933"/>
      <c r="G19" s="326" t="s">
        <v>152</v>
      </c>
      <c r="H19" s="925"/>
      <c r="I19" s="926"/>
      <c r="J19" s="926"/>
      <c r="K19" s="926"/>
      <c r="L19" s="927"/>
    </row>
    <row r="20" spans="2:12" ht="12">
      <c r="B20" s="931"/>
      <c r="C20" s="932"/>
      <c r="D20" s="932"/>
      <c r="E20" s="932"/>
      <c r="F20" s="933"/>
      <c r="G20" s="327"/>
      <c r="H20" s="925"/>
      <c r="I20" s="926"/>
      <c r="J20" s="926"/>
      <c r="K20" s="926"/>
      <c r="L20" s="927"/>
    </row>
    <row r="21" spans="2:12" ht="12">
      <c r="B21" s="931"/>
      <c r="C21" s="932"/>
      <c r="D21" s="932"/>
      <c r="E21" s="932"/>
      <c r="F21" s="933"/>
      <c r="H21" s="925"/>
      <c r="I21" s="926"/>
      <c r="J21" s="926"/>
      <c r="K21" s="926"/>
      <c r="L21" s="927"/>
    </row>
    <row r="22" spans="2:12" ht="12">
      <c r="B22" s="931"/>
      <c r="C22" s="932"/>
      <c r="D22" s="932"/>
      <c r="E22" s="932"/>
      <c r="F22" s="933"/>
      <c r="H22" s="925"/>
      <c r="I22" s="926"/>
      <c r="J22" s="926"/>
      <c r="K22" s="926"/>
      <c r="L22" s="927"/>
    </row>
    <row r="23" spans="2:12" ht="12">
      <c r="B23" s="931"/>
      <c r="C23" s="932"/>
      <c r="D23" s="932"/>
      <c r="E23" s="932"/>
      <c r="F23" s="933"/>
      <c r="H23" s="925"/>
      <c r="I23" s="926"/>
      <c r="J23" s="926"/>
      <c r="K23" s="926"/>
      <c r="L23" s="927"/>
    </row>
    <row r="24" spans="2:12" ht="12">
      <c r="B24" s="931"/>
      <c r="C24" s="932"/>
      <c r="D24" s="932"/>
      <c r="E24" s="932"/>
      <c r="F24" s="933"/>
      <c r="H24" s="925"/>
      <c r="I24" s="926"/>
      <c r="J24" s="926"/>
      <c r="K24" s="926"/>
      <c r="L24" s="927"/>
    </row>
    <row r="25" spans="2:12" ht="12.75" thickBot="1">
      <c r="B25" s="934"/>
      <c r="C25" s="935"/>
      <c r="D25" s="935"/>
      <c r="E25" s="935"/>
      <c r="F25" s="936"/>
      <c r="H25" s="940"/>
      <c r="I25" s="941"/>
      <c r="J25" s="941"/>
      <c r="K25" s="941"/>
      <c r="L25" s="942"/>
    </row>
    <row r="27" spans="7:10" ht="21">
      <c r="G27" s="105" t="s">
        <v>157</v>
      </c>
      <c r="H27" t="s">
        <v>158</v>
      </c>
      <c r="I27" t="s">
        <v>159</v>
      </c>
      <c r="J27" t="s">
        <v>160</v>
      </c>
    </row>
    <row r="28" spans="7:10" ht="13.5">
      <c r="G28" s="107" t="s">
        <v>415</v>
      </c>
      <c r="H28" s="108"/>
      <c r="I28" s="108"/>
      <c r="J28" s="108"/>
    </row>
    <row r="29" spans="7:10" ht="13.5">
      <c r="G29" s="107" t="s">
        <v>416</v>
      </c>
      <c r="H29" s="108"/>
      <c r="I29" s="108"/>
      <c r="J29" s="108"/>
    </row>
    <row r="30" spans="7:10" ht="13.5">
      <c r="G30" s="107" t="s">
        <v>161</v>
      </c>
      <c r="H30" s="108"/>
      <c r="I30" s="108"/>
      <c r="J30" s="108"/>
    </row>
    <row r="31" spans="7:10" ht="13.5">
      <c r="G31" s="107" t="s">
        <v>417</v>
      </c>
      <c r="H31" s="108"/>
      <c r="I31" s="108"/>
      <c r="J31" s="108"/>
    </row>
    <row r="32" spans="7:10" ht="13.5">
      <c r="G32" s="107" t="s">
        <v>162</v>
      </c>
      <c r="H32" s="108"/>
      <c r="I32" s="108"/>
      <c r="J32" s="108"/>
    </row>
    <row r="33" spans="7:10" ht="13.5">
      <c r="G33" s="107" t="s">
        <v>163</v>
      </c>
      <c r="H33" s="108"/>
      <c r="I33" s="108"/>
      <c r="J33" s="108"/>
    </row>
    <row r="34" spans="7:10" ht="13.5">
      <c r="G34" s="107" t="s">
        <v>164</v>
      </c>
      <c r="H34" s="108"/>
      <c r="I34" s="108"/>
      <c r="J34" s="108"/>
    </row>
  </sheetData>
  <sheetProtection/>
  <mergeCells count="6">
    <mergeCell ref="B18:F25"/>
    <mergeCell ref="H18:L25"/>
    <mergeCell ref="B11:F15"/>
    <mergeCell ref="H11:L15"/>
    <mergeCell ref="E6:I9"/>
    <mergeCell ref="F2:H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
      <c r="A1" s="270" t="s">
        <v>355</v>
      </c>
    </row>
    <row r="3" spans="1:8" ht="12">
      <c r="A3" s="5"/>
      <c r="B3" s="5" t="s">
        <v>130</v>
      </c>
      <c r="C3" s="5" t="s">
        <v>131</v>
      </c>
      <c r="D3" s="5" t="s">
        <v>132</v>
      </c>
      <c r="E3" s="5" t="s">
        <v>133</v>
      </c>
      <c r="F3" s="5" t="s">
        <v>134</v>
      </c>
      <c r="G3" s="5" t="s">
        <v>135</v>
      </c>
      <c r="H3" s="5" t="s">
        <v>136</v>
      </c>
    </row>
    <row r="4" spans="1:8" ht="24.75">
      <c r="A4" s="5" t="s">
        <v>356</v>
      </c>
      <c r="B4" s="5"/>
      <c r="C4" s="5"/>
      <c r="D4" s="5"/>
      <c r="E4" s="5"/>
      <c r="F4" s="5"/>
      <c r="G4" s="271" t="s">
        <v>357</v>
      </c>
      <c r="H4" s="5"/>
    </row>
    <row r="5" spans="1:8" ht="12">
      <c r="A5" s="5" t="s">
        <v>358</v>
      </c>
      <c r="B5" s="5"/>
      <c r="C5" s="5"/>
      <c r="D5" s="5"/>
      <c r="E5" s="5"/>
      <c r="F5" s="5"/>
      <c r="G5" s="5"/>
      <c r="H5" s="5"/>
    </row>
    <row r="6" spans="1:8" ht="12">
      <c r="A6" s="5" t="s">
        <v>359</v>
      </c>
      <c r="B6" s="5"/>
      <c r="C6" s="5" t="s">
        <v>360</v>
      </c>
      <c r="D6" s="5" t="s">
        <v>361</v>
      </c>
      <c r="E6" s="272" t="s">
        <v>362</v>
      </c>
      <c r="F6" s="5"/>
      <c r="G6" s="5"/>
      <c r="H6" s="5"/>
    </row>
    <row r="7" spans="1:8" ht="12">
      <c r="A7" s="5" t="s">
        <v>363</v>
      </c>
      <c r="B7" s="5"/>
      <c r="C7" s="5" t="s">
        <v>360</v>
      </c>
      <c r="D7" s="5" t="s">
        <v>361</v>
      </c>
      <c r="E7" s="272" t="s">
        <v>362</v>
      </c>
      <c r="F7" s="5"/>
      <c r="G7" s="5"/>
      <c r="H7" s="5"/>
    </row>
    <row r="8" spans="1:8" ht="12">
      <c r="A8" s="5" t="s">
        <v>364</v>
      </c>
      <c r="B8" s="5"/>
      <c r="C8" s="5" t="s">
        <v>360</v>
      </c>
      <c r="D8" s="5" t="s">
        <v>361</v>
      </c>
      <c r="E8" s="272" t="s">
        <v>362</v>
      </c>
      <c r="F8" s="5"/>
      <c r="G8" s="5"/>
      <c r="H8" s="5"/>
    </row>
    <row r="9" spans="1:8" ht="12">
      <c r="A9" s="5" t="s">
        <v>365</v>
      </c>
      <c r="B9" s="5"/>
      <c r="C9" s="271" t="s">
        <v>366</v>
      </c>
      <c r="D9" s="5"/>
      <c r="E9" s="5"/>
      <c r="F9" s="5"/>
      <c r="G9" s="5"/>
      <c r="H9" s="5"/>
    </row>
    <row r="10" spans="1:8" ht="12">
      <c r="A10" s="5" t="s">
        <v>367</v>
      </c>
      <c r="B10" s="5"/>
      <c r="C10" s="5" t="s">
        <v>368</v>
      </c>
      <c r="D10" s="5"/>
      <c r="E10" s="5"/>
      <c r="F10" s="5"/>
      <c r="G10" s="5"/>
      <c r="H10" s="5"/>
    </row>
    <row r="11" spans="1:8" ht="12">
      <c r="A11" s="5" t="s">
        <v>369</v>
      </c>
      <c r="B11" s="5"/>
      <c r="C11" s="5" t="s">
        <v>368</v>
      </c>
      <c r="D11" s="5"/>
      <c r="E11" s="5"/>
      <c r="F11" s="5"/>
      <c r="G11" s="5"/>
      <c r="H11" s="5"/>
    </row>
    <row r="12" spans="1:8" ht="12">
      <c r="A12" s="5" t="s">
        <v>370</v>
      </c>
      <c r="B12" s="5"/>
      <c r="C12" s="5"/>
      <c r="D12" s="5"/>
      <c r="E12" s="5"/>
      <c r="F12" s="5"/>
      <c r="G12" s="5"/>
      <c r="H12" s="5"/>
    </row>
    <row r="14" ht="12">
      <c r="A14" t="s">
        <v>371</v>
      </c>
    </row>
    <row r="15" ht="12">
      <c r="A15" t="s">
        <v>372</v>
      </c>
    </row>
    <row r="17" ht="18">
      <c r="A17" s="270" t="s">
        <v>373</v>
      </c>
    </row>
    <row r="18" ht="14.25">
      <c r="A18" s="273"/>
    </row>
    <row r="19" spans="1:8" ht="12">
      <c r="A19" s="5"/>
      <c r="B19" s="5" t="s">
        <v>130</v>
      </c>
      <c r="C19" s="5" t="s">
        <v>131</v>
      </c>
      <c r="D19" s="5" t="s">
        <v>132</v>
      </c>
      <c r="E19" s="5" t="s">
        <v>133</v>
      </c>
      <c r="F19" s="5" t="s">
        <v>134</v>
      </c>
      <c r="G19" s="5" t="s">
        <v>135</v>
      </c>
      <c r="H19" s="5" t="s">
        <v>136</v>
      </c>
    </row>
    <row r="20" spans="1:8" ht="24.75">
      <c r="A20" s="5" t="s">
        <v>356</v>
      </c>
      <c r="B20" s="5"/>
      <c r="C20" s="5"/>
      <c r="D20" s="5"/>
      <c r="E20" s="5"/>
      <c r="F20" s="5"/>
      <c r="G20" s="271" t="s">
        <v>357</v>
      </c>
      <c r="H20" s="5" t="s">
        <v>374</v>
      </c>
    </row>
    <row r="21" spans="1:8" ht="12">
      <c r="A21" s="5" t="s">
        <v>358</v>
      </c>
      <c r="B21" s="5"/>
      <c r="C21" s="5"/>
      <c r="D21" s="5"/>
      <c r="E21" s="5"/>
      <c r="F21" s="5"/>
      <c r="G21" s="5"/>
      <c r="H21" s="5"/>
    </row>
    <row r="22" spans="1:8" ht="12">
      <c r="A22" s="5" t="s">
        <v>359</v>
      </c>
      <c r="B22" s="5"/>
      <c r="C22" s="5"/>
      <c r="D22" s="271"/>
      <c r="E22" s="5"/>
      <c r="F22" s="5"/>
      <c r="G22" s="5"/>
      <c r="H22" s="5"/>
    </row>
    <row r="23" spans="1:8" ht="24.75">
      <c r="A23" s="5" t="s">
        <v>363</v>
      </c>
      <c r="B23" s="271" t="s">
        <v>375</v>
      </c>
      <c r="C23" s="5" t="s">
        <v>360</v>
      </c>
      <c r="D23" s="271" t="s">
        <v>376</v>
      </c>
      <c r="E23" s="5" t="s">
        <v>377</v>
      </c>
      <c r="F23" s="5"/>
      <c r="G23" s="5"/>
      <c r="H23" s="5"/>
    </row>
    <row r="24" spans="1:8" ht="24.75">
      <c r="A24" s="5" t="s">
        <v>364</v>
      </c>
      <c r="B24" s="271" t="s">
        <v>375</v>
      </c>
      <c r="C24" s="5" t="s">
        <v>360</v>
      </c>
      <c r="D24" s="271" t="s">
        <v>376</v>
      </c>
      <c r="E24" s="5" t="s">
        <v>377</v>
      </c>
      <c r="F24" s="5"/>
      <c r="G24" s="5"/>
      <c r="H24" s="5"/>
    </row>
    <row r="25" spans="1:8" ht="24.75">
      <c r="A25" s="5" t="s">
        <v>365</v>
      </c>
      <c r="B25" s="271" t="s">
        <v>375</v>
      </c>
      <c r="C25" s="271" t="s">
        <v>366</v>
      </c>
      <c r="D25" s="271" t="s">
        <v>376</v>
      </c>
      <c r="E25" s="5" t="s">
        <v>377</v>
      </c>
      <c r="F25" s="5"/>
      <c r="G25" s="5"/>
      <c r="H25" s="5"/>
    </row>
    <row r="26" spans="1:8" ht="24.75">
      <c r="A26" s="5" t="s">
        <v>367</v>
      </c>
      <c r="B26" s="271" t="s">
        <v>375</v>
      </c>
      <c r="C26" s="5" t="s">
        <v>368</v>
      </c>
      <c r="D26" s="271" t="s">
        <v>376</v>
      </c>
      <c r="E26" s="5" t="s">
        <v>377</v>
      </c>
      <c r="F26" s="5"/>
      <c r="G26" s="5"/>
      <c r="H26" s="5"/>
    </row>
    <row r="27" spans="1:8" ht="12">
      <c r="A27" s="5" t="s">
        <v>369</v>
      </c>
      <c r="B27" s="5"/>
      <c r="C27" s="5" t="s">
        <v>368</v>
      </c>
      <c r="D27" s="5"/>
      <c r="E27" s="5"/>
      <c r="F27" s="5"/>
      <c r="G27" s="5"/>
      <c r="H27" s="5"/>
    </row>
    <row r="28" spans="1:8" ht="12">
      <c r="A28" s="5" t="s">
        <v>370</v>
      </c>
      <c r="B28" s="5"/>
      <c r="C28" s="5"/>
      <c r="D28" s="5"/>
      <c r="E28" s="5"/>
      <c r="F28" s="5"/>
      <c r="G28" s="5"/>
      <c r="H28" s="5"/>
    </row>
    <row r="29" spans="1:8" ht="12">
      <c r="A29" s="122"/>
      <c r="B29" s="122"/>
      <c r="C29" s="122"/>
      <c r="D29" s="122"/>
      <c r="E29" s="122"/>
      <c r="F29" s="122"/>
      <c r="G29" s="122"/>
      <c r="H29" s="122"/>
    </row>
    <row r="30" spans="1:8" ht="18">
      <c r="A30" s="274" t="s">
        <v>378</v>
      </c>
      <c r="B30" s="122"/>
      <c r="C30" s="122"/>
      <c r="D30" s="122"/>
      <c r="E30" s="122"/>
      <c r="F30" s="122"/>
      <c r="G30" s="122"/>
      <c r="H30" s="122"/>
    </row>
    <row r="31" ht="12.75" thickBot="1"/>
    <row r="32" spans="1:8" ht="12">
      <c r="A32" s="195"/>
      <c r="B32" s="256" t="s">
        <v>130</v>
      </c>
      <c r="C32" s="256" t="s">
        <v>131</v>
      </c>
      <c r="D32" s="256" t="s">
        <v>132</v>
      </c>
      <c r="E32" s="256" t="s">
        <v>133</v>
      </c>
      <c r="F32" s="256" t="s">
        <v>134</v>
      </c>
      <c r="G32" s="256" t="s">
        <v>135</v>
      </c>
      <c r="H32" s="257" t="s">
        <v>136</v>
      </c>
    </row>
    <row r="33" spans="1:8" ht="12">
      <c r="A33" s="117" t="s">
        <v>379</v>
      </c>
      <c r="B33" s="5"/>
      <c r="C33" s="5"/>
      <c r="D33" s="5" t="s">
        <v>380</v>
      </c>
      <c r="E33" s="5"/>
      <c r="F33" s="5"/>
      <c r="G33" s="5"/>
      <c r="H33" s="176"/>
    </row>
    <row r="34" spans="1:8" ht="12">
      <c r="A34" s="117" t="s">
        <v>362</v>
      </c>
      <c r="B34" s="5" t="s">
        <v>381</v>
      </c>
      <c r="C34" s="5" t="s">
        <v>382</v>
      </c>
      <c r="D34" s="5"/>
      <c r="E34" s="5" t="s">
        <v>166</v>
      </c>
      <c r="F34" s="5"/>
      <c r="G34" s="5"/>
      <c r="H34" s="176" t="s">
        <v>383</v>
      </c>
    </row>
    <row r="35" spans="1:8" ht="12">
      <c r="A35" s="117" t="s">
        <v>360</v>
      </c>
      <c r="B35" s="5" t="s">
        <v>381</v>
      </c>
      <c r="C35" s="5" t="s">
        <v>384</v>
      </c>
      <c r="D35" s="5" t="s">
        <v>385</v>
      </c>
      <c r="E35" s="5" t="s">
        <v>386</v>
      </c>
      <c r="F35" s="5"/>
      <c r="G35" s="5"/>
      <c r="H35" s="176" t="s">
        <v>383</v>
      </c>
    </row>
    <row r="36" spans="1:8" ht="12.75" thickBot="1">
      <c r="A36" s="196" t="s">
        <v>387</v>
      </c>
      <c r="B36" s="229" t="s">
        <v>381</v>
      </c>
      <c r="C36" s="229" t="s">
        <v>384</v>
      </c>
      <c r="D36" s="229" t="s">
        <v>385</v>
      </c>
      <c r="E36" s="229" t="s">
        <v>386</v>
      </c>
      <c r="F36" s="229"/>
      <c r="G36" s="229" t="s">
        <v>388</v>
      </c>
      <c r="H36" s="228" t="s">
        <v>383</v>
      </c>
    </row>
    <row r="39" ht="12">
      <c r="A39" t="s">
        <v>298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H86"/>
  <sheetViews>
    <sheetView tabSelected="1" zoomScale="70" zoomScaleNormal="70" zoomScalePageLayoutView="0" workbookViewId="0" topLeftCell="AT11">
      <selection activeCell="AT30" sqref="AT30"/>
    </sheetView>
  </sheetViews>
  <sheetFormatPr defaultColWidth="11.421875" defaultRowHeight="12.75"/>
  <cols>
    <col min="1" max="1" width="4.57421875" style="0" bestFit="1" customWidth="1"/>
    <col min="2" max="2" width="49.28125" style="0" bestFit="1" customWidth="1"/>
    <col min="3" max="3" width="73.7109375" style="0" bestFit="1" customWidth="1"/>
    <col min="4" max="4" width="7.00390625" style="0" customWidth="1"/>
    <col min="5" max="5" width="4.8515625" style="0" customWidth="1"/>
    <col min="6" max="6" width="5.28125" style="0" bestFit="1" customWidth="1"/>
    <col min="7" max="7" width="46.140625" style="0" bestFit="1" customWidth="1"/>
    <col min="8" max="8" width="60.7109375" style="0" bestFit="1" customWidth="1"/>
    <col min="9" max="9" width="5.140625" style="0" customWidth="1"/>
    <col min="10" max="11" width="4.57421875" style="0" customWidth="1"/>
    <col min="12" max="12" width="54.57421875" style="0" bestFit="1" customWidth="1"/>
    <col min="13" max="13" width="41.0039062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5.57421875" style="0" bestFit="1" customWidth="1"/>
    <col min="31" max="31" width="11.00390625" style="0" customWidth="1"/>
    <col min="32" max="32" width="41.57421875" style="0" bestFit="1" customWidth="1"/>
    <col min="33" max="33" width="69.8515625" style="0" bestFit="1" customWidth="1"/>
    <col min="34" max="34" width="7.140625" style="0" bestFit="1" customWidth="1"/>
    <col min="35" max="35" width="4.7109375" style="0" customWidth="1"/>
    <col min="36" max="36" width="11.57421875" style="0" bestFit="1" customWidth="1"/>
    <col min="37" max="37" width="51.57421875" style="0" bestFit="1" customWidth="1"/>
    <col min="38" max="38" width="67.57421875" style="0" bestFit="1" customWidth="1"/>
    <col min="39" max="39" width="7.140625" style="0" bestFit="1" customWidth="1"/>
    <col min="40" max="40" width="5.00390625" style="0" bestFit="1" customWidth="1"/>
    <col min="41" max="41" width="10.140625" style="0" bestFit="1" customWidth="1"/>
    <col min="42" max="42" width="50.140625" style="0" bestFit="1" customWidth="1"/>
    <col min="43" max="43" width="78.7109375" style="0" bestFit="1" customWidth="1"/>
    <col min="44" max="44" width="7.140625" style="0" bestFit="1" customWidth="1"/>
    <col min="45" max="45" width="5.57421875" style="0" bestFit="1" customWidth="1"/>
    <col min="46" max="46" width="13.00390625" style="0" bestFit="1" customWidth="1"/>
    <col min="47" max="47" width="57.421875" style="0" bestFit="1" customWidth="1"/>
    <col min="48" max="48" width="69.8515625" style="0" bestFit="1" customWidth="1"/>
    <col min="49" max="49" width="7.140625" style="0" bestFit="1" customWidth="1"/>
    <col min="50" max="50" width="5.57421875" style="0" bestFit="1" customWidth="1"/>
    <col min="51" max="51" width="12.00390625" style="0" bestFit="1" customWidth="1"/>
    <col min="52" max="52" width="64.57421875" style="0" bestFit="1" customWidth="1"/>
    <col min="53" max="53" width="82.57421875" style="0" bestFit="1" customWidth="1"/>
    <col min="54" max="54" width="7.140625" style="0" bestFit="1" customWidth="1"/>
    <col min="55" max="55" width="5.00390625" style="0" bestFit="1" customWidth="1"/>
    <col min="56" max="56" width="12.28125" style="0" bestFit="1" customWidth="1"/>
    <col min="57" max="57" width="37.421875" style="0" bestFit="1" customWidth="1"/>
    <col min="58" max="58" width="44.421875" style="0" bestFit="1" customWidth="1"/>
  </cols>
  <sheetData>
    <row r="2" spans="2:20" ht="26.25">
      <c r="B2" s="7"/>
      <c r="C2" s="7"/>
      <c r="D2" s="7"/>
      <c r="E2" s="7"/>
      <c r="R2" s="49" t="s">
        <v>167</v>
      </c>
      <c r="S2" s="49"/>
      <c r="T2" s="49"/>
    </row>
    <row r="3" spans="16:17" ht="12.75">
      <c r="P3" s="48"/>
      <c r="Q3" s="12" t="s">
        <v>266</v>
      </c>
    </row>
    <row r="4" spans="11:18" ht="15.75">
      <c r="K4" t="s">
        <v>311</v>
      </c>
      <c r="L4" t="s">
        <v>314</v>
      </c>
      <c r="M4" s="6" t="s">
        <v>14</v>
      </c>
      <c r="N4" s="6"/>
      <c r="O4" s="6"/>
      <c r="P4" s="45"/>
      <c r="Q4" s="12" t="s">
        <v>438</v>
      </c>
      <c r="R4" t="s">
        <v>315</v>
      </c>
    </row>
    <row r="5" spans="11:18" ht="12.75">
      <c r="K5" t="s">
        <v>312</v>
      </c>
      <c r="L5" t="s">
        <v>177</v>
      </c>
      <c r="P5" s="3"/>
      <c r="Q5" s="12" t="s">
        <v>440</v>
      </c>
      <c r="R5" t="s">
        <v>316</v>
      </c>
    </row>
    <row r="6" spans="11:18" ht="12.75">
      <c r="K6" t="s">
        <v>313</v>
      </c>
      <c r="L6" t="s">
        <v>189</v>
      </c>
      <c r="P6" s="4"/>
      <c r="Q6" t="s">
        <v>168</v>
      </c>
      <c r="R6" t="s">
        <v>317</v>
      </c>
    </row>
    <row r="7" spans="11:17" ht="12.75">
      <c r="K7" s="12" t="s">
        <v>522</v>
      </c>
      <c r="L7" s="12" t="s">
        <v>523</v>
      </c>
      <c r="P7" s="8"/>
      <c r="Q7" t="s">
        <v>439</v>
      </c>
    </row>
    <row r="8" spans="11:17" ht="12.75">
      <c r="K8" s="12" t="s">
        <v>525</v>
      </c>
      <c r="L8" s="12" t="s">
        <v>524</v>
      </c>
      <c r="P8" s="99"/>
      <c r="Q8" t="s">
        <v>166</v>
      </c>
    </row>
    <row r="9" ht="13.5" thickBot="1"/>
    <row r="10" spans="1:56" ht="16.5" thickBot="1">
      <c r="A10" s="818" t="s">
        <v>107</v>
      </c>
      <c r="B10" s="819"/>
      <c r="C10" s="819"/>
      <c r="D10" s="819"/>
      <c r="E10" s="819"/>
      <c r="F10" s="819"/>
      <c r="G10" s="819"/>
      <c r="H10" s="819"/>
      <c r="I10" s="819"/>
      <c r="J10" s="820"/>
      <c r="K10" s="821" t="s">
        <v>111</v>
      </c>
      <c r="L10" s="821"/>
      <c r="M10" s="821"/>
      <c r="N10" s="821"/>
      <c r="O10" s="822"/>
      <c r="P10" s="818" t="s">
        <v>107</v>
      </c>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c r="BB10" s="819"/>
      <c r="BC10" s="819"/>
      <c r="BD10" s="820"/>
    </row>
    <row r="11" spans="1:58" ht="13.5" thickBot="1">
      <c r="A11" s="52" t="s">
        <v>0</v>
      </c>
      <c r="B11" s="52" t="s">
        <v>4</v>
      </c>
      <c r="C11" s="52" t="s">
        <v>5</v>
      </c>
      <c r="D11" s="52" t="s">
        <v>109</v>
      </c>
      <c r="E11" s="56" t="s">
        <v>110</v>
      </c>
      <c r="F11" s="52" t="s">
        <v>1</v>
      </c>
      <c r="G11" s="52" t="s">
        <v>4</v>
      </c>
      <c r="H11" s="52" t="s">
        <v>5</v>
      </c>
      <c r="I11" s="52" t="s">
        <v>109</v>
      </c>
      <c r="J11" s="56" t="s">
        <v>110</v>
      </c>
      <c r="K11" s="52" t="s">
        <v>2</v>
      </c>
      <c r="L11" s="52" t="s">
        <v>4</v>
      </c>
      <c r="M11" s="52" t="s">
        <v>5</v>
      </c>
      <c r="N11" s="52" t="s">
        <v>109</v>
      </c>
      <c r="O11" s="56" t="s">
        <v>110</v>
      </c>
      <c r="P11" s="52" t="s">
        <v>3</v>
      </c>
      <c r="Q11" s="52" t="s">
        <v>4</v>
      </c>
      <c r="R11" s="52" t="s">
        <v>5</v>
      </c>
      <c r="S11" s="52" t="s">
        <v>109</v>
      </c>
      <c r="T11" s="56" t="s">
        <v>110</v>
      </c>
      <c r="U11" s="52" t="s">
        <v>6</v>
      </c>
      <c r="V11" s="52" t="s">
        <v>4</v>
      </c>
      <c r="W11" s="52" t="s">
        <v>5</v>
      </c>
      <c r="X11" s="52" t="s">
        <v>109</v>
      </c>
      <c r="Y11" s="56" t="s">
        <v>110</v>
      </c>
      <c r="Z11" s="52" t="s">
        <v>7</v>
      </c>
      <c r="AA11" s="52" t="s">
        <v>4</v>
      </c>
      <c r="AB11" s="52" t="s">
        <v>5</v>
      </c>
      <c r="AC11" s="52" t="s">
        <v>109</v>
      </c>
      <c r="AD11" s="56" t="s">
        <v>110</v>
      </c>
      <c r="AE11" s="52" t="s">
        <v>8</v>
      </c>
      <c r="AF11" s="52" t="s">
        <v>4</v>
      </c>
      <c r="AG11" s="52" t="s">
        <v>5</v>
      </c>
      <c r="AH11" s="52" t="s">
        <v>109</v>
      </c>
      <c r="AI11" s="56" t="s">
        <v>110</v>
      </c>
      <c r="AJ11" s="52" t="s">
        <v>9</v>
      </c>
      <c r="AK11" s="52" t="s">
        <v>4</v>
      </c>
      <c r="AL11" s="52" t="s">
        <v>5</v>
      </c>
      <c r="AM11" s="52" t="s">
        <v>109</v>
      </c>
      <c r="AN11" s="56" t="s">
        <v>110</v>
      </c>
      <c r="AO11" s="52" t="s">
        <v>10</v>
      </c>
      <c r="AP11" s="52" t="s">
        <v>4</v>
      </c>
      <c r="AQ11" s="52" t="s">
        <v>5</v>
      </c>
      <c r="AR11" s="52" t="s">
        <v>109</v>
      </c>
      <c r="AS11" s="56" t="s">
        <v>110</v>
      </c>
      <c r="AT11" s="52" t="s">
        <v>11</v>
      </c>
      <c r="AU11" s="52" t="s">
        <v>4</v>
      </c>
      <c r="AV11" s="52" t="s">
        <v>5</v>
      </c>
      <c r="AW11" s="52" t="s">
        <v>109</v>
      </c>
      <c r="AX11" s="56" t="s">
        <v>110</v>
      </c>
      <c r="AY11" s="52" t="s">
        <v>12</v>
      </c>
      <c r="AZ11" s="52" t="s">
        <v>4</v>
      </c>
      <c r="BA11" s="52" t="s">
        <v>5</v>
      </c>
      <c r="BB11" s="52" t="s">
        <v>109</v>
      </c>
      <c r="BC11" s="56" t="s">
        <v>110</v>
      </c>
      <c r="BD11" s="52" t="s">
        <v>13</v>
      </c>
      <c r="BE11" s="1" t="s">
        <v>4</v>
      </c>
      <c r="BF11" s="1" t="s">
        <v>5</v>
      </c>
    </row>
    <row r="12" spans="1:58" ht="13.5" customHeight="1">
      <c r="A12" s="313">
        <v>1</v>
      </c>
      <c r="B12" s="50"/>
      <c r="C12" s="50" t="s">
        <v>754</v>
      </c>
      <c r="D12" s="62">
        <v>1.5</v>
      </c>
      <c r="E12" s="823">
        <v>11</v>
      </c>
      <c r="F12" s="709">
        <v>1</v>
      </c>
      <c r="G12" s="50"/>
      <c r="H12" s="50"/>
      <c r="I12" s="62"/>
      <c r="J12" s="811">
        <v>6.5</v>
      </c>
      <c r="K12" s="55">
        <v>1</v>
      </c>
      <c r="L12" s="48"/>
      <c r="M12" s="48" t="s">
        <v>635</v>
      </c>
      <c r="N12" s="63"/>
      <c r="O12" s="806">
        <v>5.5</v>
      </c>
      <c r="P12" s="312">
        <v>1</v>
      </c>
      <c r="Q12" s="109"/>
      <c r="R12" s="109"/>
      <c r="S12" s="53"/>
      <c r="T12" s="806">
        <v>2</v>
      </c>
      <c r="U12" s="312">
        <v>1</v>
      </c>
      <c r="V12" s="50"/>
      <c r="W12" s="50"/>
      <c r="X12" s="53"/>
      <c r="Y12" s="800">
        <v>5.5</v>
      </c>
      <c r="Z12" s="131">
        <v>1</v>
      </c>
      <c r="AA12" s="651" t="s">
        <v>774</v>
      </c>
      <c r="AB12" s="478"/>
      <c r="AC12" s="53">
        <v>1.5</v>
      </c>
      <c r="AD12" s="812">
        <v>2.5</v>
      </c>
      <c r="AE12" s="55">
        <v>1</v>
      </c>
      <c r="AF12" s="200"/>
      <c r="AG12" s="134" t="s">
        <v>821</v>
      </c>
      <c r="AH12" s="53">
        <v>1.5</v>
      </c>
      <c r="AI12" s="812">
        <v>1.5</v>
      </c>
      <c r="AJ12" s="55">
        <v>1</v>
      </c>
      <c r="AK12" s="50"/>
      <c r="AL12" s="50"/>
      <c r="AM12" s="53"/>
      <c r="AN12" s="812">
        <v>3</v>
      </c>
      <c r="AO12" s="722" t="s">
        <v>262</v>
      </c>
      <c r="AP12" s="50"/>
      <c r="AQ12" s="135" t="s">
        <v>865</v>
      </c>
      <c r="AR12" s="53">
        <v>1.5</v>
      </c>
      <c r="AS12" s="812">
        <v>8.5</v>
      </c>
      <c r="AT12" s="312">
        <v>1</v>
      </c>
      <c r="AU12" s="133" t="s">
        <v>883</v>
      </c>
      <c r="AV12" s="200"/>
      <c r="AW12" s="53">
        <v>1.5</v>
      </c>
      <c r="AX12" s="815">
        <v>7</v>
      </c>
      <c r="AY12" s="583" t="s">
        <v>784</v>
      </c>
      <c r="AZ12" s="697"/>
      <c r="BA12" s="826" t="s">
        <v>934</v>
      </c>
      <c r="BB12" s="53">
        <v>2</v>
      </c>
      <c r="BC12" s="815">
        <v>5.5</v>
      </c>
      <c r="BD12" s="130">
        <v>1</v>
      </c>
      <c r="BE12" s="48" t="s">
        <v>108</v>
      </c>
      <c r="BF12" s="320" t="s">
        <v>924</v>
      </c>
    </row>
    <row r="13" spans="1:58" ht="13.5" thickBot="1">
      <c r="A13" s="313">
        <v>2</v>
      </c>
      <c r="B13" s="50"/>
      <c r="C13" s="134" t="s">
        <v>833</v>
      </c>
      <c r="D13" s="62">
        <v>1</v>
      </c>
      <c r="E13" s="824"/>
      <c r="F13" s="709">
        <v>2</v>
      </c>
      <c r="G13" s="200"/>
      <c r="H13" s="50"/>
      <c r="I13" s="62"/>
      <c r="J13" s="809"/>
      <c r="K13" s="55">
        <v>2</v>
      </c>
      <c r="L13" s="112" t="s">
        <v>765</v>
      </c>
      <c r="M13" s="48"/>
      <c r="N13" s="63"/>
      <c r="O13" s="807"/>
      <c r="P13" s="312">
        <v>2</v>
      </c>
      <c r="Q13" s="109"/>
      <c r="R13" s="109" t="s">
        <v>639</v>
      </c>
      <c r="S13" s="53"/>
      <c r="T13" s="807"/>
      <c r="U13" s="312">
        <v>2</v>
      </c>
      <c r="V13" s="651" t="s">
        <v>774</v>
      </c>
      <c r="W13" s="133" t="s">
        <v>849</v>
      </c>
      <c r="X13" s="53">
        <v>2</v>
      </c>
      <c r="Y13" s="801"/>
      <c r="Z13" s="722" t="s">
        <v>252</v>
      </c>
      <c r="AA13" s="478" t="s">
        <v>839</v>
      </c>
      <c r="AB13" s="50"/>
      <c r="AC13" s="53">
        <v>1</v>
      </c>
      <c r="AD13" s="814"/>
      <c r="AE13" s="55">
        <v>2</v>
      </c>
      <c r="AF13" s="200"/>
      <c r="AG13" s="319" t="s">
        <v>822</v>
      </c>
      <c r="AH13" s="53">
        <v>1.5</v>
      </c>
      <c r="AI13" s="813"/>
      <c r="AJ13" s="55">
        <v>2</v>
      </c>
      <c r="AK13" s="50"/>
      <c r="AL13" s="50"/>
      <c r="AM13" s="53"/>
      <c r="AN13" s="813"/>
      <c r="AO13" s="583" t="s">
        <v>263</v>
      </c>
      <c r="AP13" s="50"/>
      <c r="AQ13" s="318" t="s">
        <v>893</v>
      </c>
      <c r="AR13" s="53">
        <v>1.5</v>
      </c>
      <c r="AS13" s="813"/>
      <c r="AT13" s="312">
        <v>2</v>
      </c>
      <c r="AU13" s="133" t="s">
        <v>885</v>
      </c>
      <c r="AV13" s="200"/>
      <c r="AW13" s="53">
        <v>2</v>
      </c>
      <c r="AX13" s="816"/>
      <c r="AY13" s="583" t="s">
        <v>785</v>
      </c>
      <c r="AZ13" s="726" t="s">
        <v>915</v>
      </c>
      <c r="BA13" s="827"/>
      <c r="BB13" s="53">
        <v>1.5</v>
      </c>
      <c r="BC13" s="816"/>
      <c r="BD13" s="130">
        <v>2</v>
      </c>
      <c r="BE13" s="48" t="s">
        <v>108</v>
      </c>
      <c r="BF13" s="48" t="s">
        <v>108</v>
      </c>
    </row>
    <row r="14" spans="1:58" ht="13.5" thickBot="1">
      <c r="A14" s="313">
        <v>3</v>
      </c>
      <c r="B14" s="50"/>
      <c r="C14" s="112" t="s">
        <v>709</v>
      </c>
      <c r="D14" s="62">
        <v>1.5</v>
      </c>
      <c r="E14" s="824"/>
      <c r="F14" s="709">
        <v>3</v>
      </c>
      <c r="G14" s="112" t="s">
        <v>869</v>
      </c>
      <c r="H14" s="50"/>
      <c r="I14" s="62">
        <v>1.5</v>
      </c>
      <c r="J14" s="809"/>
      <c r="K14" s="54">
        <v>3</v>
      </c>
      <c r="L14" s="135" t="s">
        <v>526</v>
      </c>
      <c r="M14" s="48"/>
      <c r="N14" s="63">
        <v>1.5</v>
      </c>
      <c r="O14" s="808"/>
      <c r="P14" s="312">
        <v>3</v>
      </c>
      <c r="Q14" s="109"/>
      <c r="R14" s="109" t="s">
        <v>639</v>
      </c>
      <c r="S14" s="53"/>
      <c r="T14" s="807"/>
      <c r="U14" s="54">
        <v>3</v>
      </c>
      <c r="V14" s="50"/>
      <c r="W14" s="133" t="s">
        <v>850</v>
      </c>
      <c r="X14" s="402">
        <v>2</v>
      </c>
      <c r="Y14" s="802"/>
      <c r="Z14" s="722" t="s">
        <v>539</v>
      </c>
      <c r="AA14" s="478" t="s">
        <v>839</v>
      </c>
      <c r="AB14" s="135" t="s">
        <v>818</v>
      </c>
      <c r="AC14" s="53">
        <v>1.5</v>
      </c>
      <c r="AD14" s="815">
        <v>16</v>
      </c>
      <c r="AE14" s="55">
        <v>3</v>
      </c>
      <c r="AF14" s="200"/>
      <c r="AG14" s="200"/>
      <c r="AH14" s="53">
        <v>1.5</v>
      </c>
      <c r="AI14" s="813"/>
      <c r="AJ14" s="55">
        <v>3</v>
      </c>
      <c r="AK14" s="319" t="s">
        <v>680</v>
      </c>
      <c r="AL14" s="50"/>
      <c r="AM14" s="53">
        <v>1.5</v>
      </c>
      <c r="AN14" s="813"/>
      <c r="AO14" s="583">
        <v>3</v>
      </c>
      <c r="AP14" s="50" t="s">
        <v>812</v>
      </c>
      <c r="AQ14" s="201" t="s">
        <v>894</v>
      </c>
      <c r="AR14" s="53">
        <v>1.5</v>
      </c>
      <c r="AS14" s="813"/>
      <c r="AT14" s="312">
        <v>3</v>
      </c>
      <c r="AU14" s="133" t="s">
        <v>884</v>
      </c>
      <c r="AV14" s="112" t="s">
        <v>892</v>
      </c>
      <c r="AW14" s="53">
        <v>2</v>
      </c>
      <c r="AX14" s="816"/>
      <c r="AY14" s="58" t="s">
        <v>786</v>
      </c>
      <c r="AZ14" s="697" t="s">
        <v>942</v>
      </c>
      <c r="BA14" s="828"/>
      <c r="BB14" s="53">
        <v>2</v>
      </c>
      <c r="BC14" s="817"/>
      <c r="BD14" s="130">
        <v>3</v>
      </c>
      <c r="BE14" s="48" t="s">
        <v>108</v>
      </c>
      <c r="BF14" s="48" t="s">
        <v>108</v>
      </c>
    </row>
    <row r="15" spans="1:58" ht="13.5" thickBot="1">
      <c r="A15" s="313">
        <v>4</v>
      </c>
      <c r="B15" s="50"/>
      <c r="C15" s="50"/>
      <c r="D15" s="62"/>
      <c r="E15" s="824"/>
      <c r="F15" s="662">
        <v>4</v>
      </c>
      <c r="G15" s="50" t="s">
        <v>526</v>
      </c>
      <c r="H15" s="50"/>
      <c r="I15" s="62">
        <v>2</v>
      </c>
      <c r="J15" s="810"/>
      <c r="K15" s="55">
        <v>4</v>
      </c>
      <c r="L15" s="48"/>
      <c r="M15" s="48"/>
      <c r="N15" s="63">
        <v>2</v>
      </c>
      <c r="O15" s="803">
        <v>4.5</v>
      </c>
      <c r="P15" s="312">
        <v>4</v>
      </c>
      <c r="Q15" s="109"/>
      <c r="R15" s="109" t="s">
        <v>639</v>
      </c>
      <c r="S15" s="53"/>
      <c r="T15" s="807"/>
      <c r="U15" s="312">
        <v>4</v>
      </c>
      <c r="V15" s="50"/>
      <c r="W15" s="198" t="s">
        <v>801</v>
      </c>
      <c r="X15" s="402">
        <v>1.5</v>
      </c>
      <c r="Y15" s="812">
        <v>6</v>
      </c>
      <c r="Z15" s="722" t="s">
        <v>538</v>
      </c>
      <c r="AA15" s="478" t="s">
        <v>839</v>
      </c>
      <c r="AB15" s="134" t="s">
        <v>821</v>
      </c>
      <c r="AC15" s="53">
        <v>1</v>
      </c>
      <c r="AD15" s="816"/>
      <c r="AE15" s="55">
        <v>4</v>
      </c>
      <c r="AF15" s="478"/>
      <c r="AG15" s="478"/>
      <c r="AH15" s="53"/>
      <c r="AI15" s="813"/>
      <c r="AJ15" s="54">
        <v>4</v>
      </c>
      <c r="AK15" s="50" t="s">
        <v>289</v>
      </c>
      <c r="AL15" s="50"/>
      <c r="AM15" s="53">
        <v>1.5</v>
      </c>
      <c r="AN15" s="813"/>
      <c r="AO15" s="722">
        <v>4</v>
      </c>
      <c r="AP15" s="50"/>
      <c r="AQ15" s="200"/>
      <c r="AR15" s="53"/>
      <c r="AS15" s="813"/>
      <c r="AT15" s="54">
        <v>4</v>
      </c>
      <c r="AU15" s="133" t="s">
        <v>886</v>
      </c>
      <c r="AV15" s="50" t="s">
        <v>783</v>
      </c>
      <c r="AW15" s="53">
        <v>1.5</v>
      </c>
      <c r="AX15" s="817"/>
      <c r="AY15" s="583">
        <v>4</v>
      </c>
      <c r="AZ15" s="697" t="s">
        <v>936</v>
      </c>
      <c r="BA15" s="728" t="s">
        <v>818</v>
      </c>
      <c r="BB15" s="53">
        <v>1.5</v>
      </c>
      <c r="BC15" s="812">
        <v>8.5</v>
      </c>
      <c r="BD15" s="130">
        <v>4</v>
      </c>
      <c r="BE15" s="133" t="s">
        <v>907</v>
      </c>
      <c r="BF15" s="48" t="s">
        <v>108</v>
      </c>
    </row>
    <row r="16" spans="1:58" ht="12.75">
      <c r="A16" s="313">
        <v>5</v>
      </c>
      <c r="B16" s="50"/>
      <c r="C16" s="50" t="s">
        <v>873</v>
      </c>
      <c r="D16" s="62">
        <v>1</v>
      </c>
      <c r="E16" s="824"/>
      <c r="F16" s="709">
        <v>5</v>
      </c>
      <c r="G16" s="50"/>
      <c r="H16" s="112" t="s">
        <v>837</v>
      </c>
      <c r="I16" s="323">
        <v>1.5</v>
      </c>
      <c r="J16" s="806">
        <v>8</v>
      </c>
      <c r="K16" s="55">
        <v>5</v>
      </c>
      <c r="L16" s="48"/>
      <c r="M16" s="48"/>
      <c r="N16" s="63"/>
      <c r="O16" s="804"/>
      <c r="P16" s="312">
        <v>5</v>
      </c>
      <c r="Q16" s="135"/>
      <c r="R16" s="109" t="s">
        <v>639</v>
      </c>
      <c r="S16" s="53"/>
      <c r="T16" s="807"/>
      <c r="U16" s="312">
        <v>5</v>
      </c>
      <c r="V16" s="50"/>
      <c r="W16" s="134" t="s">
        <v>806</v>
      </c>
      <c r="X16" s="53"/>
      <c r="Y16" s="813"/>
      <c r="Z16" s="722" t="s">
        <v>796</v>
      </c>
      <c r="AA16" s="478" t="s">
        <v>839</v>
      </c>
      <c r="AB16" s="201" t="s">
        <v>842</v>
      </c>
      <c r="AC16" s="53">
        <v>1.5</v>
      </c>
      <c r="AD16" s="816"/>
      <c r="AE16" s="55">
        <v>5</v>
      </c>
      <c r="AF16" s="319" t="s">
        <v>680</v>
      </c>
      <c r="AG16" s="478"/>
      <c r="AH16" s="317"/>
      <c r="AI16" s="813"/>
      <c r="AJ16" s="55">
        <v>5</v>
      </c>
      <c r="AK16" s="50"/>
      <c r="AL16" s="135" t="s">
        <v>818</v>
      </c>
      <c r="AM16" s="53">
        <v>1.5</v>
      </c>
      <c r="AN16" s="800">
        <v>9</v>
      </c>
      <c r="AO16" s="709">
        <v>5</v>
      </c>
      <c r="AP16" s="50"/>
      <c r="AQ16" s="200"/>
      <c r="AR16" s="53"/>
      <c r="AS16" s="813"/>
      <c r="AT16" s="312">
        <v>5</v>
      </c>
      <c r="AU16" s="200"/>
      <c r="AV16" s="135" t="s">
        <v>818</v>
      </c>
      <c r="AW16" s="53">
        <v>1</v>
      </c>
      <c r="AX16" s="800">
        <v>9</v>
      </c>
      <c r="AY16" s="583">
        <v>5</v>
      </c>
      <c r="AZ16" s="697"/>
      <c r="BA16" s="134" t="s">
        <v>938</v>
      </c>
      <c r="BB16" s="53">
        <v>1.5</v>
      </c>
      <c r="BC16" s="813"/>
      <c r="BD16" s="59">
        <v>5</v>
      </c>
      <c r="BE16" s="133" t="s">
        <v>908</v>
      </c>
      <c r="BF16" s="48" t="s">
        <v>108</v>
      </c>
    </row>
    <row r="17" spans="1:58" ht="13.5" thickBot="1">
      <c r="A17" s="313">
        <v>6</v>
      </c>
      <c r="B17" s="50" t="s">
        <v>873</v>
      </c>
      <c r="C17" s="50" t="s">
        <v>873</v>
      </c>
      <c r="D17" s="62">
        <v>3</v>
      </c>
      <c r="E17" s="824"/>
      <c r="F17" s="709">
        <v>6</v>
      </c>
      <c r="G17" s="50"/>
      <c r="H17" s="134" t="s">
        <v>832</v>
      </c>
      <c r="I17" s="62"/>
      <c r="J17" s="807"/>
      <c r="K17" s="55">
        <v>6</v>
      </c>
      <c r="L17" s="112" t="s">
        <v>764</v>
      </c>
      <c r="M17" s="48" t="s">
        <v>636</v>
      </c>
      <c r="N17" s="63"/>
      <c r="O17" s="804"/>
      <c r="P17" s="312">
        <v>6</v>
      </c>
      <c r="Q17" s="135" t="s">
        <v>526</v>
      </c>
      <c r="R17" s="109"/>
      <c r="S17" s="53"/>
      <c r="T17" s="808"/>
      <c r="U17" s="312">
        <v>6</v>
      </c>
      <c r="V17" s="50"/>
      <c r="W17" s="110" t="s">
        <v>846</v>
      </c>
      <c r="X17" s="53">
        <v>1.5</v>
      </c>
      <c r="Y17" s="813"/>
      <c r="Z17" s="722" t="s">
        <v>795</v>
      </c>
      <c r="AA17" s="478" t="s">
        <v>683</v>
      </c>
      <c r="AB17" s="50"/>
      <c r="AC17" s="53">
        <v>3</v>
      </c>
      <c r="AD17" s="816"/>
      <c r="AE17" s="54">
        <v>6</v>
      </c>
      <c r="AF17" s="50" t="s">
        <v>643</v>
      </c>
      <c r="AG17" s="478"/>
      <c r="AH17" s="53">
        <v>2</v>
      </c>
      <c r="AI17" s="814"/>
      <c r="AJ17" s="55">
        <v>6</v>
      </c>
      <c r="AK17" s="50"/>
      <c r="AL17" s="318" t="s">
        <v>826</v>
      </c>
      <c r="AM17" s="53">
        <v>1.5</v>
      </c>
      <c r="AN17" s="801"/>
      <c r="AO17" s="312">
        <v>6</v>
      </c>
      <c r="AP17" s="50" t="s">
        <v>866</v>
      </c>
      <c r="AQ17" s="200"/>
      <c r="AR17" s="53">
        <v>2</v>
      </c>
      <c r="AS17" s="813"/>
      <c r="AT17" s="312">
        <v>6</v>
      </c>
      <c r="AU17" s="200"/>
      <c r="AV17" s="318" t="s">
        <v>937</v>
      </c>
      <c r="AW17" s="53">
        <v>1.5</v>
      </c>
      <c r="AX17" s="801"/>
      <c r="AY17" s="583">
        <v>6</v>
      </c>
      <c r="AZ17" s="50"/>
      <c r="BA17" s="112" t="s">
        <v>868</v>
      </c>
      <c r="BB17" s="53">
        <v>1.5</v>
      </c>
      <c r="BC17" s="813"/>
      <c r="BD17" s="130">
        <v>6</v>
      </c>
      <c r="BE17" s="133" t="s">
        <v>909</v>
      </c>
      <c r="BF17" s="48" t="s">
        <v>108</v>
      </c>
    </row>
    <row r="18" spans="1:60" ht="13.5" thickBot="1">
      <c r="A18" s="45">
        <v>7</v>
      </c>
      <c r="B18" s="50" t="s">
        <v>873</v>
      </c>
      <c r="C18" s="50" t="s">
        <v>873</v>
      </c>
      <c r="D18" s="62">
        <v>3</v>
      </c>
      <c r="E18" s="825"/>
      <c r="F18" s="709">
        <v>7</v>
      </c>
      <c r="G18" s="50"/>
      <c r="H18" s="110" t="s">
        <v>760</v>
      </c>
      <c r="I18" s="62">
        <v>1.5</v>
      </c>
      <c r="J18" s="807"/>
      <c r="K18" s="55">
        <v>7</v>
      </c>
      <c r="L18" s="48"/>
      <c r="M18" s="48"/>
      <c r="N18" s="63">
        <v>1.5</v>
      </c>
      <c r="O18" s="804"/>
      <c r="P18" s="312">
        <v>7</v>
      </c>
      <c r="Q18" s="136"/>
      <c r="R18" s="200"/>
      <c r="S18" s="53">
        <v>2</v>
      </c>
      <c r="T18" s="815">
        <v>6.6</v>
      </c>
      <c r="U18" s="312">
        <v>7</v>
      </c>
      <c r="V18" s="50"/>
      <c r="W18" s="50"/>
      <c r="X18" s="53"/>
      <c r="Y18" s="813"/>
      <c r="Z18" s="722" t="s">
        <v>794</v>
      </c>
      <c r="AA18" s="479" t="s">
        <v>683</v>
      </c>
      <c r="AB18" s="50"/>
      <c r="AC18" s="53">
        <v>3</v>
      </c>
      <c r="AD18" s="816"/>
      <c r="AE18" s="55">
        <v>7</v>
      </c>
      <c r="AF18" s="50"/>
      <c r="AG18" s="135" t="s">
        <v>818</v>
      </c>
      <c r="AH18" s="53">
        <v>2</v>
      </c>
      <c r="AI18" s="815">
        <v>12</v>
      </c>
      <c r="AJ18" s="55">
        <v>7</v>
      </c>
      <c r="AK18" s="50"/>
      <c r="AL18" s="696" t="s">
        <v>858</v>
      </c>
      <c r="AM18" s="53">
        <v>1.5</v>
      </c>
      <c r="AN18" s="801"/>
      <c r="AO18" s="54">
        <v>7</v>
      </c>
      <c r="AP18" s="50" t="s">
        <v>889</v>
      </c>
      <c r="AQ18" s="200"/>
      <c r="AR18" s="53">
        <v>2</v>
      </c>
      <c r="AS18" s="814"/>
      <c r="AT18" s="312">
        <v>7</v>
      </c>
      <c r="AU18" s="200"/>
      <c r="AV18" s="319" t="s">
        <v>926</v>
      </c>
      <c r="AW18" s="53">
        <v>1.5</v>
      </c>
      <c r="AX18" s="801"/>
      <c r="AY18" s="722">
        <v>7</v>
      </c>
      <c r="AZ18" s="50"/>
      <c r="BA18" s="200"/>
      <c r="BB18" s="53"/>
      <c r="BC18" s="813"/>
      <c r="BD18" s="131">
        <v>7</v>
      </c>
      <c r="BE18" s="133" t="s">
        <v>910</v>
      </c>
      <c r="BF18" s="48" t="s">
        <v>108</v>
      </c>
      <c r="BH18" t="s">
        <v>412</v>
      </c>
    </row>
    <row r="19" spans="1:58" ht="12.75">
      <c r="A19" s="313">
        <v>8</v>
      </c>
      <c r="B19" s="50"/>
      <c r="C19" s="50" t="s">
        <v>755</v>
      </c>
      <c r="D19" s="62">
        <v>1.5</v>
      </c>
      <c r="E19" s="806">
        <v>7</v>
      </c>
      <c r="F19" s="709">
        <v>8</v>
      </c>
      <c r="G19" s="50"/>
      <c r="H19" s="50"/>
      <c r="I19" s="422"/>
      <c r="J19" s="807"/>
      <c r="K19" s="55">
        <v>8</v>
      </c>
      <c r="L19" s="48"/>
      <c r="M19" s="48"/>
      <c r="N19" s="63"/>
      <c r="O19" s="804"/>
      <c r="P19" s="312">
        <v>8</v>
      </c>
      <c r="Q19" s="136"/>
      <c r="R19" s="134" t="s">
        <v>799</v>
      </c>
      <c r="S19" s="53"/>
      <c r="T19" s="816"/>
      <c r="U19" s="312">
        <v>8</v>
      </c>
      <c r="V19" s="50"/>
      <c r="W19" s="50"/>
      <c r="X19" s="53"/>
      <c r="Y19" s="813"/>
      <c r="Z19" s="131" t="s">
        <v>793</v>
      </c>
      <c r="AA19" s="478" t="s">
        <v>683</v>
      </c>
      <c r="AB19" s="50"/>
      <c r="AC19" s="53">
        <v>3</v>
      </c>
      <c r="AD19" s="816"/>
      <c r="AE19" s="55">
        <v>8</v>
      </c>
      <c r="AF19" s="50"/>
      <c r="AG19" s="318" t="s">
        <v>820</v>
      </c>
      <c r="AH19" s="53">
        <v>1.5</v>
      </c>
      <c r="AI19" s="816"/>
      <c r="AJ19" s="55">
        <v>8</v>
      </c>
      <c r="AK19" s="50"/>
      <c r="AL19" s="50"/>
      <c r="AM19" s="53"/>
      <c r="AN19" s="801"/>
      <c r="AO19" s="312">
        <v>8</v>
      </c>
      <c r="AP19" s="200"/>
      <c r="AQ19" s="135" t="s">
        <v>865</v>
      </c>
      <c r="AR19" s="53">
        <v>1</v>
      </c>
      <c r="AS19" s="800">
        <v>9</v>
      </c>
      <c r="AT19" s="312">
        <v>8</v>
      </c>
      <c r="AU19" s="423" t="s">
        <v>925</v>
      </c>
      <c r="AV19" s="200"/>
      <c r="AW19" s="53">
        <v>1.5</v>
      </c>
      <c r="AX19" s="801"/>
      <c r="AY19" s="722">
        <v>8</v>
      </c>
      <c r="AZ19" s="50"/>
      <c r="BA19" s="200"/>
      <c r="BB19" s="53"/>
      <c r="BC19" s="813"/>
      <c r="BD19" s="130">
        <v>8</v>
      </c>
      <c r="BE19" s="48" t="s">
        <v>108</v>
      </c>
      <c r="BF19" s="320" t="s">
        <v>923</v>
      </c>
    </row>
    <row r="20" spans="1:58" ht="13.5" thickBot="1">
      <c r="A20" s="313">
        <v>9</v>
      </c>
      <c r="B20" s="50"/>
      <c r="C20" s="134" t="s">
        <v>874</v>
      </c>
      <c r="D20" s="62">
        <v>1.5</v>
      </c>
      <c r="E20" s="807"/>
      <c r="F20" s="709">
        <v>9</v>
      </c>
      <c r="G20" s="50"/>
      <c r="H20" s="50" t="s">
        <v>791</v>
      </c>
      <c r="I20" s="62"/>
      <c r="J20" s="807"/>
      <c r="K20" s="55">
        <v>9</v>
      </c>
      <c r="L20" s="112" t="s">
        <v>763</v>
      </c>
      <c r="M20" s="48"/>
      <c r="N20" s="63"/>
      <c r="O20" s="804"/>
      <c r="P20" s="312">
        <v>9</v>
      </c>
      <c r="Q20" s="136"/>
      <c r="R20" s="201" t="s">
        <v>800</v>
      </c>
      <c r="S20" s="53">
        <v>1</v>
      </c>
      <c r="T20" s="816"/>
      <c r="U20" s="312">
        <v>9</v>
      </c>
      <c r="V20" s="651" t="s">
        <v>774</v>
      </c>
      <c r="W20" s="50"/>
      <c r="X20" s="53">
        <v>1.5</v>
      </c>
      <c r="Y20" s="813"/>
      <c r="Z20" s="722" t="s">
        <v>792</v>
      </c>
      <c r="AA20" s="479" t="s">
        <v>683</v>
      </c>
      <c r="AB20" s="50"/>
      <c r="AC20" s="53">
        <v>3</v>
      </c>
      <c r="AD20" s="817"/>
      <c r="AE20" s="55">
        <v>9</v>
      </c>
      <c r="AF20" s="50"/>
      <c r="AG20" s="319" t="s">
        <v>827</v>
      </c>
      <c r="AH20" s="53">
        <v>2</v>
      </c>
      <c r="AI20" s="816"/>
      <c r="AJ20" s="55">
        <v>9</v>
      </c>
      <c r="AK20" s="133" t="s">
        <v>777</v>
      </c>
      <c r="AL20" s="50"/>
      <c r="AM20" s="53">
        <v>1</v>
      </c>
      <c r="AN20" s="801"/>
      <c r="AO20" s="312">
        <v>9</v>
      </c>
      <c r="AP20" s="200"/>
      <c r="AQ20" s="318" t="s">
        <v>895</v>
      </c>
      <c r="AR20" s="53">
        <v>1.5</v>
      </c>
      <c r="AS20" s="801"/>
      <c r="AT20" s="312">
        <v>9</v>
      </c>
      <c r="AU20" s="200"/>
      <c r="AV20" s="200"/>
      <c r="AW20" s="53"/>
      <c r="AX20" s="801"/>
      <c r="AY20" s="722">
        <v>9</v>
      </c>
      <c r="AZ20" s="133" t="s">
        <v>552</v>
      </c>
      <c r="BA20" s="200"/>
      <c r="BB20" s="53">
        <v>2</v>
      </c>
      <c r="BC20" s="813"/>
      <c r="BD20" s="130">
        <v>9</v>
      </c>
      <c r="BE20" s="48" t="s">
        <v>108</v>
      </c>
      <c r="BF20" s="48" t="s">
        <v>108</v>
      </c>
    </row>
    <row r="21" spans="1:58" ht="13.5" thickBot="1">
      <c r="A21" s="313">
        <v>10</v>
      </c>
      <c r="B21" s="50"/>
      <c r="C21" s="112" t="s">
        <v>756</v>
      </c>
      <c r="D21" s="62">
        <v>1</v>
      </c>
      <c r="E21" s="807"/>
      <c r="F21" s="709">
        <v>10</v>
      </c>
      <c r="G21" s="112" t="s">
        <v>869</v>
      </c>
      <c r="H21" s="50" t="s">
        <v>791</v>
      </c>
      <c r="I21" s="62">
        <v>2</v>
      </c>
      <c r="J21" s="807"/>
      <c r="K21" s="54">
        <v>10</v>
      </c>
      <c r="L21" s="135" t="s">
        <v>526</v>
      </c>
      <c r="M21" s="48"/>
      <c r="N21" s="63">
        <v>1.5</v>
      </c>
      <c r="O21" s="805"/>
      <c r="P21" s="312">
        <v>10</v>
      </c>
      <c r="Q21" s="136"/>
      <c r="R21" s="50" t="s">
        <v>708</v>
      </c>
      <c r="S21" s="53">
        <v>2</v>
      </c>
      <c r="T21" s="816"/>
      <c r="U21" s="54">
        <v>10</v>
      </c>
      <c r="V21" s="50" t="s">
        <v>643</v>
      </c>
      <c r="W21" s="50"/>
      <c r="X21" s="53">
        <v>1.5</v>
      </c>
      <c r="Y21" s="814"/>
      <c r="Z21" s="722">
        <v>10</v>
      </c>
      <c r="AA21" s="50"/>
      <c r="AB21" s="135" t="s">
        <v>818</v>
      </c>
      <c r="AC21" s="53">
        <v>1</v>
      </c>
      <c r="AD21" s="812">
        <v>7</v>
      </c>
      <c r="AE21" s="55">
        <v>10</v>
      </c>
      <c r="AF21" s="50"/>
      <c r="AG21" s="200"/>
      <c r="AH21" s="53">
        <v>2</v>
      </c>
      <c r="AI21" s="816"/>
      <c r="AJ21" s="55">
        <v>10</v>
      </c>
      <c r="AK21" s="133" t="s">
        <v>817</v>
      </c>
      <c r="AL21" s="50"/>
      <c r="AM21" s="53">
        <v>1.5</v>
      </c>
      <c r="AN21" s="801"/>
      <c r="AO21" s="312">
        <v>10</v>
      </c>
      <c r="AP21" s="200"/>
      <c r="AQ21" s="112" t="s">
        <v>896</v>
      </c>
      <c r="AR21" s="53">
        <v>1.5</v>
      </c>
      <c r="AS21" s="801"/>
      <c r="AT21" s="312">
        <v>10</v>
      </c>
      <c r="AU21" s="200" t="s">
        <v>891</v>
      </c>
      <c r="AV21" s="112" t="s">
        <v>928</v>
      </c>
      <c r="AW21" s="53">
        <v>2</v>
      </c>
      <c r="AX21" s="801"/>
      <c r="AY21" s="131">
        <v>10</v>
      </c>
      <c r="AZ21" s="133" t="s">
        <v>552</v>
      </c>
      <c r="BA21" s="200"/>
      <c r="BB21" s="53">
        <v>2</v>
      </c>
      <c r="BC21" s="814"/>
      <c r="BD21" s="130">
        <v>10</v>
      </c>
      <c r="BE21" s="48" t="s">
        <v>108</v>
      </c>
      <c r="BF21" s="48" t="s">
        <v>108</v>
      </c>
    </row>
    <row r="22" spans="1:58" ht="13.5" thickBot="1">
      <c r="A22" s="313">
        <v>11</v>
      </c>
      <c r="B22" s="50"/>
      <c r="C22" s="50"/>
      <c r="D22" s="62"/>
      <c r="E22" s="807"/>
      <c r="F22" s="662">
        <v>11</v>
      </c>
      <c r="G22" s="50" t="s">
        <v>526</v>
      </c>
      <c r="H22" s="50" t="s">
        <v>791</v>
      </c>
      <c r="I22" s="62">
        <v>2</v>
      </c>
      <c r="J22" s="808"/>
      <c r="K22" s="55">
        <v>11</v>
      </c>
      <c r="L22" s="48"/>
      <c r="M22" s="48"/>
      <c r="N22" s="63">
        <v>2</v>
      </c>
      <c r="O22" s="806">
        <v>5.5</v>
      </c>
      <c r="P22" s="312">
        <v>11</v>
      </c>
      <c r="Q22" s="136"/>
      <c r="R22" s="50" t="s">
        <v>708</v>
      </c>
      <c r="S22" s="53"/>
      <c r="T22" s="816"/>
      <c r="U22" s="312">
        <v>11</v>
      </c>
      <c r="V22" s="50"/>
      <c r="W22" s="198" t="s">
        <v>801</v>
      </c>
      <c r="X22" s="53">
        <v>1.5</v>
      </c>
      <c r="Y22" s="815">
        <v>9.5</v>
      </c>
      <c r="Z22" s="312">
        <v>11</v>
      </c>
      <c r="AA22" s="50"/>
      <c r="AB22" s="134" t="s">
        <v>823</v>
      </c>
      <c r="AC22" s="53">
        <v>1.5</v>
      </c>
      <c r="AD22" s="813"/>
      <c r="AE22" s="55">
        <v>11</v>
      </c>
      <c r="AF22" s="478" t="s">
        <v>813</v>
      </c>
      <c r="AG22" s="478" t="s">
        <v>407</v>
      </c>
      <c r="AH22" s="53"/>
      <c r="AI22" s="816"/>
      <c r="AJ22" s="54">
        <v>11</v>
      </c>
      <c r="AK22" s="133" t="s">
        <v>778</v>
      </c>
      <c r="AL22" s="50"/>
      <c r="AM22" s="53">
        <v>2</v>
      </c>
      <c r="AN22" s="802"/>
      <c r="AO22" s="312">
        <v>11</v>
      </c>
      <c r="AP22" s="200"/>
      <c r="AQ22" s="200"/>
      <c r="AR22" s="53"/>
      <c r="AS22" s="801"/>
      <c r="AT22" s="54">
        <v>11</v>
      </c>
      <c r="AU22" s="200" t="s">
        <v>891</v>
      </c>
      <c r="AV22" s="200" t="s">
        <v>783</v>
      </c>
      <c r="AW22" s="53">
        <v>1.5</v>
      </c>
      <c r="AX22" s="802"/>
      <c r="AY22" s="722">
        <v>11</v>
      </c>
      <c r="AZ22" s="50"/>
      <c r="BA22" s="135" t="s">
        <v>818</v>
      </c>
      <c r="BB22" s="53">
        <v>1.5</v>
      </c>
      <c r="BC22" s="815">
        <v>12</v>
      </c>
      <c r="BD22" s="130">
        <v>11</v>
      </c>
      <c r="BE22" s="48" t="s">
        <v>108</v>
      </c>
      <c r="BF22" s="48" t="s">
        <v>108</v>
      </c>
    </row>
    <row r="23" spans="1:58" ht="12.75">
      <c r="A23" s="313">
        <v>12</v>
      </c>
      <c r="B23" s="50"/>
      <c r="C23" s="50"/>
      <c r="D23" s="62"/>
      <c r="E23" s="807"/>
      <c r="F23" s="709">
        <v>12</v>
      </c>
      <c r="G23" s="50"/>
      <c r="H23" s="112" t="s">
        <v>754</v>
      </c>
      <c r="I23" s="62">
        <v>1.5</v>
      </c>
      <c r="J23" s="803">
        <v>6</v>
      </c>
      <c r="K23" s="55">
        <v>12</v>
      </c>
      <c r="L23" s="48"/>
      <c r="M23" s="48"/>
      <c r="N23" s="63"/>
      <c r="O23" s="807"/>
      <c r="P23" s="312">
        <v>12</v>
      </c>
      <c r="Q23" s="112" t="s">
        <v>798</v>
      </c>
      <c r="R23" s="50" t="s">
        <v>708</v>
      </c>
      <c r="S23" s="53"/>
      <c r="T23" s="816"/>
      <c r="U23" s="312">
        <v>12</v>
      </c>
      <c r="V23" s="50"/>
      <c r="W23" s="134" t="s">
        <v>807</v>
      </c>
      <c r="X23" s="53">
        <v>1</v>
      </c>
      <c r="Y23" s="816"/>
      <c r="Z23" s="312">
        <v>12</v>
      </c>
      <c r="AA23" s="50"/>
      <c r="AB23" s="319" t="s">
        <v>775</v>
      </c>
      <c r="AC23" s="53">
        <v>1.5</v>
      </c>
      <c r="AD23" s="813"/>
      <c r="AE23" s="55">
        <v>12</v>
      </c>
      <c r="AF23" s="478" t="s">
        <v>814</v>
      </c>
      <c r="AG23" s="478" t="s">
        <v>468</v>
      </c>
      <c r="AH23" s="53">
        <v>1.5</v>
      </c>
      <c r="AI23" s="816"/>
      <c r="AJ23" s="55">
        <v>12</v>
      </c>
      <c r="AK23" s="50"/>
      <c r="AL23" s="135" t="s">
        <v>818</v>
      </c>
      <c r="AM23" s="53">
        <v>1.5</v>
      </c>
      <c r="AN23" s="812">
        <v>7.5</v>
      </c>
      <c r="AO23" s="312">
        <v>12</v>
      </c>
      <c r="AP23" s="133" t="s">
        <v>881</v>
      </c>
      <c r="AQ23" s="200"/>
      <c r="AR23" s="53">
        <v>1</v>
      </c>
      <c r="AS23" s="801"/>
      <c r="AT23" s="312">
        <v>12</v>
      </c>
      <c r="AU23" s="200"/>
      <c r="AV23" s="135" t="s">
        <v>818</v>
      </c>
      <c r="AW23" s="53">
        <v>1.5</v>
      </c>
      <c r="AX23" s="815">
        <v>11</v>
      </c>
      <c r="AY23" s="722">
        <v>12</v>
      </c>
      <c r="AZ23" s="50"/>
      <c r="BA23" s="112" t="s">
        <v>935</v>
      </c>
      <c r="BB23" s="53">
        <v>1.5</v>
      </c>
      <c r="BC23" s="816"/>
      <c r="BD23" s="130">
        <v>12</v>
      </c>
      <c r="BE23" s="133" t="s">
        <v>437</v>
      </c>
      <c r="BF23" s="48" t="s">
        <v>108</v>
      </c>
    </row>
    <row r="24" spans="1:58" ht="13.5" thickBot="1">
      <c r="A24" s="313">
        <v>13</v>
      </c>
      <c r="B24" s="112" t="s">
        <v>869</v>
      </c>
      <c r="C24" s="50"/>
      <c r="D24" s="62">
        <v>1.5</v>
      </c>
      <c r="E24" s="807"/>
      <c r="F24" s="709">
        <v>13</v>
      </c>
      <c r="G24" s="50"/>
      <c r="H24" s="134" t="s">
        <v>762</v>
      </c>
      <c r="I24" s="62"/>
      <c r="J24" s="804"/>
      <c r="K24" s="55">
        <v>13</v>
      </c>
      <c r="L24" s="112" t="s">
        <v>764</v>
      </c>
      <c r="M24" s="48" t="s">
        <v>637</v>
      </c>
      <c r="N24" s="63"/>
      <c r="O24" s="807"/>
      <c r="P24" s="312">
        <v>13</v>
      </c>
      <c r="Q24" s="136"/>
      <c r="R24" s="50" t="s">
        <v>708</v>
      </c>
      <c r="S24" s="53">
        <v>1.5</v>
      </c>
      <c r="T24" s="817"/>
      <c r="U24" s="312">
        <v>13</v>
      </c>
      <c r="V24" s="50"/>
      <c r="W24" s="201" t="s">
        <v>840</v>
      </c>
      <c r="X24" s="53">
        <v>1.5</v>
      </c>
      <c r="Y24" s="816"/>
      <c r="Z24" s="312">
        <v>13</v>
      </c>
      <c r="AA24" s="50"/>
      <c r="AB24" s="50"/>
      <c r="AC24" s="53"/>
      <c r="AD24" s="813"/>
      <c r="AE24" s="54">
        <v>13</v>
      </c>
      <c r="AF24" s="479" t="s">
        <v>815</v>
      </c>
      <c r="AG24" s="478" t="s">
        <v>551</v>
      </c>
      <c r="AH24" s="317">
        <v>3</v>
      </c>
      <c r="AI24" s="817"/>
      <c r="AJ24" s="55">
        <v>13</v>
      </c>
      <c r="AK24" s="50"/>
      <c r="AL24" s="134" t="s">
        <v>860</v>
      </c>
      <c r="AM24" s="53">
        <v>1.5</v>
      </c>
      <c r="AN24" s="813"/>
      <c r="AO24" s="312">
        <v>13</v>
      </c>
      <c r="AP24" s="133" t="s">
        <v>882</v>
      </c>
      <c r="AQ24" s="200"/>
      <c r="AR24" s="53">
        <v>2</v>
      </c>
      <c r="AS24" s="801"/>
      <c r="AT24" s="312">
        <v>13</v>
      </c>
      <c r="AU24" s="200"/>
      <c r="AV24" s="112" t="s">
        <v>929</v>
      </c>
      <c r="AW24" s="53">
        <v>1.5</v>
      </c>
      <c r="AX24" s="816"/>
      <c r="AY24" s="722">
        <v>13</v>
      </c>
      <c r="AZ24" s="50"/>
      <c r="BA24" s="318" t="s">
        <v>939</v>
      </c>
      <c r="BB24" s="53">
        <v>1.5</v>
      </c>
      <c r="BC24" s="816"/>
      <c r="BD24" s="130">
        <v>13</v>
      </c>
      <c r="BE24" s="133" t="s">
        <v>656</v>
      </c>
      <c r="BF24" s="48" t="s">
        <v>108</v>
      </c>
    </row>
    <row r="25" spans="1:58" ht="13.5" thickBot="1">
      <c r="A25" s="45">
        <v>14</v>
      </c>
      <c r="B25" s="50" t="s">
        <v>526</v>
      </c>
      <c r="C25" s="50"/>
      <c r="D25" s="62">
        <v>1.5</v>
      </c>
      <c r="E25" s="808"/>
      <c r="F25" s="709">
        <v>14</v>
      </c>
      <c r="G25" s="50"/>
      <c r="H25" s="112" t="s">
        <v>709</v>
      </c>
      <c r="I25" s="666">
        <v>1.5</v>
      </c>
      <c r="J25" s="804"/>
      <c r="K25" s="55">
        <v>14</v>
      </c>
      <c r="L25" s="48"/>
      <c r="M25" s="48"/>
      <c r="N25" s="63">
        <v>1.5</v>
      </c>
      <c r="O25" s="807"/>
      <c r="P25" s="312">
        <v>14</v>
      </c>
      <c r="Q25" s="50"/>
      <c r="R25" s="198" t="s">
        <v>801</v>
      </c>
      <c r="S25" s="53">
        <v>2</v>
      </c>
      <c r="T25" s="812">
        <v>6</v>
      </c>
      <c r="U25" s="312">
        <v>14</v>
      </c>
      <c r="V25" s="50"/>
      <c r="W25" s="50"/>
      <c r="X25" s="53"/>
      <c r="Y25" s="816"/>
      <c r="Z25" s="312">
        <v>14</v>
      </c>
      <c r="AA25" s="50" t="s">
        <v>776</v>
      </c>
      <c r="AB25" s="50"/>
      <c r="AC25" s="53"/>
      <c r="AD25" s="813"/>
      <c r="AE25" s="55">
        <v>14</v>
      </c>
      <c r="AF25" s="200"/>
      <c r="AG25" s="135" t="s">
        <v>818</v>
      </c>
      <c r="AH25" s="53">
        <v>2</v>
      </c>
      <c r="AI25" s="812">
        <v>6.5</v>
      </c>
      <c r="AJ25" s="55">
        <v>14</v>
      </c>
      <c r="AK25" s="50"/>
      <c r="AL25" s="696" t="s">
        <v>857</v>
      </c>
      <c r="AM25" s="53">
        <v>1.5</v>
      </c>
      <c r="AN25" s="813"/>
      <c r="AO25" s="54">
        <v>14</v>
      </c>
      <c r="AP25" s="133" t="s">
        <v>887</v>
      </c>
      <c r="AQ25" s="200"/>
      <c r="AR25" s="53">
        <v>2</v>
      </c>
      <c r="AS25" s="802"/>
      <c r="AT25" s="312">
        <v>14</v>
      </c>
      <c r="AU25" s="200"/>
      <c r="AV25" s="134" t="s">
        <v>933</v>
      </c>
      <c r="AW25" s="53">
        <v>1.5</v>
      </c>
      <c r="AX25" s="816"/>
      <c r="AY25" s="722">
        <v>14</v>
      </c>
      <c r="AZ25" s="133" t="s">
        <v>903</v>
      </c>
      <c r="BA25" s="50"/>
      <c r="BB25" s="53">
        <v>1.5</v>
      </c>
      <c r="BC25" s="816"/>
      <c r="BD25" s="131">
        <v>14</v>
      </c>
      <c r="BE25" s="133" t="s">
        <v>657</v>
      </c>
      <c r="BF25" s="48" t="s">
        <v>108</v>
      </c>
    </row>
    <row r="26" spans="1:58" ht="12.75">
      <c r="A26" s="313">
        <v>15</v>
      </c>
      <c r="B26" s="50"/>
      <c r="C26" s="50" t="s">
        <v>754</v>
      </c>
      <c r="D26" s="62">
        <v>1.5</v>
      </c>
      <c r="E26" s="803">
        <v>13.5</v>
      </c>
      <c r="F26" s="709">
        <v>15</v>
      </c>
      <c r="G26" s="50"/>
      <c r="H26" s="50"/>
      <c r="I26" s="666"/>
      <c r="J26" s="804"/>
      <c r="K26" s="55">
        <v>15</v>
      </c>
      <c r="L26" s="48"/>
      <c r="M26" s="48"/>
      <c r="N26" s="63"/>
      <c r="O26" s="807"/>
      <c r="P26" s="312">
        <v>15</v>
      </c>
      <c r="Q26" s="50"/>
      <c r="R26" s="134" t="s">
        <v>804</v>
      </c>
      <c r="S26" s="53">
        <v>1.5</v>
      </c>
      <c r="T26" s="813"/>
      <c r="U26" s="312">
        <v>15</v>
      </c>
      <c r="V26" s="133" t="s">
        <v>879</v>
      </c>
      <c r="W26" s="50"/>
      <c r="X26" s="53">
        <v>1.5</v>
      </c>
      <c r="Y26" s="816"/>
      <c r="Z26" s="54">
        <v>15</v>
      </c>
      <c r="AA26" s="111" t="s">
        <v>797</v>
      </c>
      <c r="AB26" s="50"/>
      <c r="AC26" s="53">
        <v>1.5</v>
      </c>
      <c r="AD26" s="813"/>
      <c r="AE26" s="55">
        <v>15</v>
      </c>
      <c r="AF26" s="200"/>
      <c r="AG26" s="134" t="s">
        <v>861</v>
      </c>
      <c r="AH26" s="53">
        <v>1</v>
      </c>
      <c r="AI26" s="813"/>
      <c r="AJ26" s="55">
        <v>15</v>
      </c>
      <c r="AK26" s="50"/>
      <c r="AL26" s="50"/>
      <c r="AM26" s="53"/>
      <c r="AN26" s="813"/>
      <c r="AO26" s="312">
        <v>15</v>
      </c>
      <c r="AP26" s="50"/>
      <c r="AQ26" s="135" t="s">
        <v>818</v>
      </c>
      <c r="AR26" s="53">
        <v>1.5</v>
      </c>
      <c r="AS26" s="812">
        <v>8.5</v>
      </c>
      <c r="AT26" s="312">
        <v>15</v>
      </c>
      <c r="AU26" s="133" t="s">
        <v>911</v>
      </c>
      <c r="AV26" s="50"/>
      <c r="AW26" s="53">
        <v>1</v>
      </c>
      <c r="AX26" s="816"/>
      <c r="AY26" s="722">
        <v>15</v>
      </c>
      <c r="AZ26" s="133" t="s">
        <v>904</v>
      </c>
      <c r="BA26" s="50"/>
      <c r="BB26" s="53">
        <v>2</v>
      </c>
      <c r="BC26" s="816"/>
      <c r="BD26" s="130">
        <v>15</v>
      </c>
      <c r="BE26" s="48" t="s">
        <v>108</v>
      </c>
      <c r="BF26" s="320" t="s">
        <v>923</v>
      </c>
    </row>
    <row r="27" spans="1:58" ht="13.5" thickBot="1">
      <c r="A27" s="313">
        <v>16</v>
      </c>
      <c r="B27" s="50"/>
      <c r="C27" s="134" t="s">
        <v>875</v>
      </c>
      <c r="D27" s="62">
        <v>1.5</v>
      </c>
      <c r="E27" s="804"/>
      <c r="F27" s="709">
        <v>16</v>
      </c>
      <c r="G27" s="135" t="s">
        <v>753</v>
      </c>
      <c r="H27" s="50"/>
      <c r="I27" s="62"/>
      <c r="J27" s="804"/>
      <c r="K27" s="55">
        <v>16</v>
      </c>
      <c r="L27" s="112" t="s">
        <v>765</v>
      </c>
      <c r="M27" s="48"/>
      <c r="N27" s="63"/>
      <c r="O27" s="807"/>
      <c r="P27" s="312">
        <v>16</v>
      </c>
      <c r="Q27" s="423" t="s">
        <v>831</v>
      </c>
      <c r="R27" s="319" t="s">
        <v>775</v>
      </c>
      <c r="S27" s="53"/>
      <c r="T27" s="813"/>
      <c r="U27" s="312">
        <v>16</v>
      </c>
      <c r="V27" s="133" t="s">
        <v>880</v>
      </c>
      <c r="W27" s="50"/>
      <c r="X27" s="53">
        <v>2</v>
      </c>
      <c r="Y27" s="816"/>
      <c r="Z27" s="312">
        <v>16</v>
      </c>
      <c r="AA27" s="50" t="s">
        <v>776</v>
      </c>
      <c r="AB27" s="50" t="s">
        <v>643</v>
      </c>
      <c r="AC27" s="53">
        <v>1.5</v>
      </c>
      <c r="AD27" s="813"/>
      <c r="AE27" s="55">
        <v>16</v>
      </c>
      <c r="AF27" s="200"/>
      <c r="AG27" s="319" t="s">
        <v>822</v>
      </c>
      <c r="AH27" s="53">
        <v>1</v>
      </c>
      <c r="AI27" s="813"/>
      <c r="AJ27" s="55">
        <v>16</v>
      </c>
      <c r="AK27" s="50"/>
      <c r="AL27" s="50"/>
      <c r="AM27" s="53"/>
      <c r="AN27" s="813"/>
      <c r="AO27" s="312">
        <v>16</v>
      </c>
      <c r="AP27" s="50"/>
      <c r="AQ27" s="318" t="s">
        <v>898</v>
      </c>
      <c r="AR27" s="53">
        <v>1.5</v>
      </c>
      <c r="AS27" s="813"/>
      <c r="AT27" s="312">
        <v>16</v>
      </c>
      <c r="AU27" s="133" t="s">
        <v>914</v>
      </c>
      <c r="AV27" s="50"/>
      <c r="AW27" s="53">
        <v>2</v>
      </c>
      <c r="AX27" s="816"/>
      <c r="AY27" s="722">
        <v>16</v>
      </c>
      <c r="AZ27" s="133" t="s">
        <v>905</v>
      </c>
      <c r="BA27" s="112" t="s">
        <v>787</v>
      </c>
      <c r="BB27" s="53">
        <v>2</v>
      </c>
      <c r="BC27" s="816"/>
      <c r="BD27" s="130">
        <v>16</v>
      </c>
      <c r="BE27" s="48" t="s">
        <v>108</v>
      </c>
      <c r="BF27" s="48" t="s">
        <v>108</v>
      </c>
    </row>
    <row r="28" spans="1:58" ht="13.5" thickBot="1">
      <c r="A28" s="706">
        <v>17</v>
      </c>
      <c r="B28" s="50"/>
      <c r="C28" s="112" t="s">
        <v>834</v>
      </c>
      <c r="D28" s="62">
        <v>2</v>
      </c>
      <c r="E28" s="804"/>
      <c r="F28" s="709">
        <v>17</v>
      </c>
      <c r="G28" s="112" t="s">
        <v>763</v>
      </c>
      <c r="H28" s="50"/>
      <c r="I28" s="62">
        <v>1.5</v>
      </c>
      <c r="J28" s="804"/>
      <c r="K28" s="54">
        <v>17</v>
      </c>
      <c r="L28" s="135" t="s">
        <v>526</v>
      </c>
      <c r="M28" s="48"/>
      <c r="N28" s="63">
        <v>1.5</v>
      </c>
      <c r="O28" s="808"/>
      <c r="P28" s="312">
        <v>17</v>
      </c>
      <c r="Q28" s="50"/>
      <c r="R28" s="50"/>
      <c r="S28" s="53">
        <v>1.5</v>
      </c>
      <c r="T28" s="813"/>
      <c r="U28" s="54">
        <v>17</v>
      </c>
      <c r="V28" s="133" t="s">
        <v>880</v>
      </c>
      <c r="W28" s="50"/>
      <c r="X28" s="53">
        <v>2</v>
      </c>
      <c r="Y28" s="817"/>
      <c r="Z28" s="312">
        <v>17</v>
      </c>
      <c r="AA28" s="50"/>
      <c r="AB28" s="135" t="s">
        <v>818</v>
      </c>
      <c r="AC28" s="53">
        <v>2</v>
      </c>
      <c r="AD28" s="815">
        <v>9.5</v>
      </c>
      <c r="AE28" s="55">
        <v>17</v>
      </c>
      <c r="AF28" s="200"/>
      <c r="AG28" s="200"/>
      <c r="AH28" s="53">
        <v>1.5</v>
      </c>
      <c r="AI28" s="813"/>
      <c r="AJ28" s="55">
        <v>17</v>
      </c>
      <c r="AK28" s="319" t="s">
        <v>816</v>
      </c>
      <c r="AL28" s="50" t="s">
        <v>811</v>
      </c>
      <c r="AM28" s="53">
        <v>1.5</v>
      </c>
      <c r="AN28" s="813"/>
      <c r="AO28" s="312">
        <v>17</v>
      </c>
      <c r="AP28" s="50"/>
      <c r="AQ28" s="112" t="s">
        <v>897</v>
      </c>
      <c r="AR28" s="53">
        <v>1.5</v>
      </c>
      <c r="AS28" s="813"/>
      <c r="AT28" s="312">
        <v>17</v>
      </c>
      <c r="AU28" s="133" t="s">
        <v>912</v>
      </c>
      <c r="AV28" s="112" t="s">
        <v>930</v>
      </c>
      <c r="AW28" s="53">
        <v>2</v>
      </c>
      <c r="AX28" s="816"/>
      <c r="AY28" s="131">
        <v>17</v>
      </c>
      <c r="AZ28" s="133" t="s">
        <v>906</v>
      </c>
      <c r="BA28" s="50" t="s">
        <v>783</v>
      </c>
      <c r="BB28" s="53">
        <v>2</v>
      </c>
      <c r="BC28" s="817"/>
      <c r="BD28" s="130">
        <v>17</v>
      </c>
      <c r="BE28" s="48" t="s">
        <v>108</v>
      </c>
      <c r="BF28" s="48" t="s">
        <v>108</v>
      </c>
    </row>
    <row r="29" spans="1:58" ht="13.5" thickBot="1">
      <c r="A29" s="706">
        <v>18</v>
      </c>
      <c r="B29" s="112" t="s">
        <v>789</v>
      </c>
      <c r="C29" s="50"/>
      <c r="D29" s="62">
        <v>5</v>
      </c>
      <c r="E29" s="804"/>
      <c r="F29" s="662">
        <v>18</v>
      </c>
      <c r="G29" s="133" t="s">
        <v>876</v>
      </c>
      <c r="H29" s="50"/>
      <c r="I29" s="62">
        <v>5</v>
      </c>
      <c r="J29" s="805"/>
      <c r="K29" s="55">
        <v>18</v>
      </c>
      <c r="L29" s="48"/>
      <c r="M29" s="48"/>
      <c r="N29" s="63">
        <v>2</v>
      </c>
      <c r="O29" s="803">
        <v>5.5</v>
      </c>
      <c r="P29" s="312">
        <v>18</v>
      </c>
      <c r="Q29" s="200"/>
      <c r="R29" s="50"/>
      <c r="S29" s="53"/>
      <c r="T29" s="813"/>
      <c r="U29" s="312">
        <v>18</v>
      </c>
      <c r="V29" s="50"/>
      <c r="W29" s="198" t="s">
        <v>803</v>
      </c>
      <c r="X29" s="53">
        <v>1.5</v>
      </c>
      <c r="Y29" s="800">
        <v>7.5</v>
      </c>
      <c r="Z29" s="312">
        <v>18</v>
      </c>
      <c r="AA29" s="50"/>
      <c r="AB29" s="134" t="s">
        <v>819</v>
      </c>
      <c r="AC29" s="53">
        <v>1.5</v>
      </c>
      <c r="AD29" s="816"/>
      <c r="AE29" s="55">
        <v>18</v>
      </c>
      <c r="AF29" s="200"/>
      <c r="AG29" s="200"/>
      <c r="AH29" s="53"/>
      <c r="AI29" s="813"/>
      <c r="AJ29" s="54">
        <v>18</v>
      </c>
      <c r="AK29" s="50" t="s">
        <v>289</v>
      </c>
      <c r="AL29" s="50" t="s">
        <v>811</v>
      </c>
      <c r="AM29" s="53">
        <v>1.5</v>
      </c>
      <c r="AN29" s="814"/>
      <c r="AO29" s="312">
        <v>18</v>
      </c>
      <c r="AP29" s="50"/>
      <c r="AQ29" s="200"/>
      <c r="AR29" s="53"/>
      <c r="AS29" s="813"/>
      <c r="AT29" s="54">
        <v>18</v>
      </c>
      <c r="AU29" s="133" t="s">
        <v>913</v>
      </c>
      <c r="AV29" s="50" t="s">
        <v>783</v>
      </c>
      <c r="AW29" s="53">
        <v>1.5</v>
      </c>
      <c r="AX29" s="817"/>
      <c r="AY29" s="722">
        <v>18</v>
      </c>
      <c r="AZ29" s="50"/>
      <c r="BA29" s="135" t="s">
        <v>818</v>
      </c>
      <c r="BB29" s="53">
        <v>1.5</v>
      </c>
      <c r="BC29" s="800">
        <v>9</v>
      </c>
      <c r="BD29" s="130">
        <v>18</v>
      </c>
      <c r="BE29" s="48" t="s">
        <v>108</v>
      </c>
      <c r="BF29" s="48" t="s">
        <v>108</v>
      </c>
    </row>
    <row r="30" spans="1:58" ht="12.75">
      <c r="A30" s="313">
        <v>19</v>
      </c>
      <c r="B30" s="50"/>
      <c r="C30" s="50"/>
      <c r="D30" s="62"/>
      <c r="E30" s="804"/>
      <c r="F30" s="709">
        <v>19</v>
      </c>
      <c r="G30" s="50"/>
      <c r="H30" s="112" t="s">
        <v>755</v>
      </c>
      <c r="I30" s="62">
        <v>1.5</v>
      </c>
      <c r="J30" s="811">
        <v>8.5</v>
      </c>
      <c r="K30" s="55">
        <v>19</v>
      </c>
      <c r="L30" s="48"/>
      <c r="M30" s="48" t="s">
        <v>638</v>
      </c>
      <c r="N30" s="63"/>
      <c r="O30" s="804"/>
      <c r="P30" s="312">
        <v>19</v>
      </c>
      <c r="Q30" s="651" t="s">
        <v>774</v>
      </c>
      <c r="R30" s="50"/>
      <c r="S30" s="53"/>
      <c r="T30" s="813"/>
      <c r="U30" s="312">
        <v>19</v>
      </c>
      <c r="V30" s="50"/>
      <c r="W30" s="134" t="s">
        <v>845</v>
      </c>
      <c r="X30" s="53">
        <v>1</v>
      </c>
      <c r="Y30" s="801"/>
      <c r="Z30" s="312">
        <v>19</v>
      </c>
      <c r="AA30" s="50"/>
      <c r="AB30" s="193" t="s">
        <v>843</v>
      </c>
      <c r="AC30" s="53">
        <v>2</v>
      </c>
      <c r="AD30" s="816"/>
      <c r="AE30" s="55">
        <v>19</v>
      </c>
      <c r="AF30" s="319" t="s">
        <v>680</v>
      </c>
      <c r="AG30" s="200"/>
      <c r="AH30" s="53"/>
      <c r="AI30" s="813"/>
      <c r="AJ30" s="130">
        <v>19</v>
      </c>
      <c r="AK30" s="50"/>
      <c r="AL30" s="135" t="s">
        <v>818</v>
      </c>
      <c r="AM30" s="53">
        <v>1.5</v>
      </c>
      <c r="AN30" s="800">
        <v>8.5</v>
      </c>
      <c r="AO30" s="312">
        <v>19</v>
      </c>
      <c r="AP30" s="50"/>
      <c r="AQ30" s="200"/>
      <c r="AR30" s="53"/>
      <c r="AS30" s="813"/>
      <c r="AT30" s="312">
        <v>19</v>
      </c>
      <c r="AU30" s="200"/>
      <c r="AV30" s="135" t="s">
        <v>818</v>
      </c>
      <c r="AW30" s="53">
        <v>1</v>
      </c>
      <c r="AX30" s="812">
        <v>7</v>
      </c>
      <c r="AY30" s="722">
        <v>19</v>
      </c>
      <c r="AZ30" s="50" t="s">
        <v>658</v>
      </c>
      <c r="BA30" s="134" t="s">
        <v>940</v>
      </c>
      <c r="BB30" s="53">
        <v>1.5</v>
      </c>
      <c r="BC30" s="801"/>
      <c r="BD30" s="130">
        <v>19</v>
      </c>
      <c r="BE30" s="48" t="s">
        <v>108</v>
      </c>
      <c r="BF30" s="48" t="s">
        <v>108</v>
      </c>
    </row>
    <row r="31" spans="1:58" ht="13.5" thickBot="1">
      <c r="A31" s="313">
        <v>20</v>
      </c>
      <c r="B31" s="112" t="s">
        <v>869</v>
      </c>
      <c r="C31" s="50"/>
      <c r="D31" s="62">
        <v>1.5</v>
      </c>
      <c r="E31" s="804"/>
      <c r="F31" s="709">
        <v>20</v>
      </c>
      <c r="G31" s="50"/>
      <c r="H31" s="134" t="s">
        <v>757</v>
      </c>
      <c r="I31" s="323">
        <v>1</v>
      </c>
      <c r="J31" s="809"/>
      <c r="K31" s="55">
        <v>20</v>
      </c>
      <c r="L31" s="112" t="s">
        <v>764</v>
      </c>
      <c r="M31" s="48"/>
      <c r="N31" s="63"/>
      <c r="O31" s="804"/>
      <c r="P31" s="54">
        <v>20</v>
      </c>
      <c r="Q31" s="50"/>
      <c r="R31" s="50" t="s">
        <v>643</v>
      </c>
      <c r="S31" s="53">
        <v>1.5</v>
      </c>
      <c r="T31" s="814"/>
      <c r="U31" s="312">
        <v>20</v>
      </c>
      <c r="V31" s="50"/>
      <c r="W31" s="319" t="s">
        <v>802</v>
      </c>
      <c r="X31" s="53">
        <v>1.5</v>
      </c>
      <c r="Y31" s="801"/>
      <c r="Z31" s="312">
        <v>20</v>
      </c>
      <c r="AA31" s="50"/>
      <c r="AB31" s="50"/>
      <c r="AC31" s="53"/>
      <c r="AD31" s="816"/>
      <c r="AE31" s="54">
        <v>20</v>
      </c>
      <c r="AF31" s="50" t="s">
        <v>643</v>
      </c>
      <c r="AG31" s="200"/>
      <c r="AH31" s="317">
        <v>1.5</v>
      </c>
      <c r="AI31" s="814"/>
      <c r="AJ31" s="130">
        <v>20</v>
      </c>
      <c r="AK31" s="50"/>
      <c r="AL31" s="318" t="s">
        <v>864</v>
      </c>
      <c r="AM31" s="53">
        <v>1.5</v>
      </c>
      <c r="AN31" s="801"/>
      <c r="AO31" s="312">
        <v>20</v>
      </c>
      <c r="AP31" s="50" t="s">
        <v>890</v>
      </c>
      <c r="AQ31" s="200"/>
      <c r="AR31" s="53">
        <v>2</v>
      </c>
      <c r="AS31" s="813"/>
      <c r="AT31" s="709">
        <v>20</v>
      </c>
      <c r="AU31" s="200"/>
      <c r="AV31" s="318" t="s">
        <v>932</v>
      </c>
      <c r="AW31" s="53">
        <v>1.5</v>
      </c>
      <c r="AX31" s="813"/>
      <c r="AY31" s="722">
        <v>20</v>
      </c>
      <c r="AZ31" s="50" t="s">
        <v>916</v>
      </c>
      <c r="BA31" s="112" t="s">
        <v>868</v>
      </c>
      <c r="BB31" s="317">
        <v>2</v>
      </c>
      <c r="BC31" s="801"/>
      <c r="BD31" s="130">
        <v>20</v>
      </c>
      <c r="BE31" s="48" t="s">
        <v>108</v>
      </c>
      <c r="BF31" s="48" t="s">
        <v>108</v>
      </c>
    </row>
    <row r="32" spans="1:58" ht="13.5" thickBot="1">
      <c r="A32" s="45">
        <v>21</v>
      </c>
      <c r="B32" s="50" t="s">
        <v>751</v>
      </c>
      <c r="C32" s="50"/>
      <c r="D32" s="62">
        <v>2</v>
      </c>
      <c r="E32" s="805"/>
      <c r="F32" s="709">
        <v>21</v>
      </c>
      <c r="G32" s="50"/>
      <c r="H32" s="112" t="s">
        <v>790</v>
      </c>
      <c r="I32" s="62">
        <v>2</v>
      </c>
      <c r="J32" s="809"/>
      <c r="K32" s="55">
        <v>21</v>
      </c>
      <c r="L32" s="48"/>
      <c r="M32" s="48"/>
      <c r="N32" s="63">
        <v>1.5</v>
      </c>
      <c r="O32" s="804"/>
      <c r="P32" s="312">
        <v>21</v>
      </c>
      <c r="Q32" s="50"/>
      <c r="R32" s="198" t="s">
        <v>801</v>
      </c>
      <c r="S32" s="53">
        <v>1.5</v>
      </c>
      <c r="T32" s="815">
        <v>8.5</v>
      </c>
      <c r="U32" s="312">
        <v>21</v>
      </c>
      <c r="V32" s="50"/>
      <c r="W32" s="50"/>
      <c r="X32" s="53"/>
      <c r="Y32" s="801"/>
      <c r="Z32" s="312">
        <v>21</v>
      </c>
      <c r="AA32" s="50"/>
      <c r="AB32" s="50"/>
      <c r="AC32" s="53"/>
      <c r="AD32" s="816"/>
      <c r="AE32" s="55">
        <v>21</v>
      </c>
      <c r="AF32" s="200"/>
      <c r="AG32" s="135" t="s">
        <v>818</v>
      </c>
      <c r="AH32" s="53">
        <v>1.5</v>
      </c>
      <c r="AI32" s="800">
        <v>11</v>
      </c>
      <c r="AJ32" s="130">
        <v>21</v>
      </c>
      <c r="AK32" s="50"/>
      <c r="AL32" s="319" t="s">
        <v>859</v>
      </c>
      <c r="AM32" s="53">
        <v>1.5</v>
      </c>
      <c r="AN32" s="801"/>
      <c r="AO32" s="54">
        <v>21</v>
      </c>
      <c r="AP32" s="50" t="s">
        <v>888</v>
      </c>
      <c r="AQ32" s="200"/>
      <c r="AR32" s="53">
        <v>2</v>
      </c>
      <c r="AS32" s="814"/>
      <c r="AT32" s="709">
        <v>21</v>
      </c>
      <c r="AU32" s="200"/>
      <c r="AV32" s="112" t="s">
        <v>931</v>
      </c>
      <c r="AW32" s="317">
        <v>1.5</v>
      </c>
      <c r="AX32" s="813"/>
      <c r="AY32" s="722">
        <v>21</v>
      </c>
      <c r="AZ32" s="50"/>
      <c r="BA32" s="50"/>
      <c r="BB32" s="53"/>
      <c r="BC32" s="801"/>
      <c r="BD32" s="131">
        <v>21</v>
      </c>
      <c r="BE32" s="48" t="s">
        <v>108</v>
      </c>
      <c r="BF32" s="48" t="s">
        <v>108</v>
      </c>
    </row>
    <row r="33" spans="1:58" ht="12.75">
      <c r="A33" s="313">
        <v>22</v>
      </c>
      <c r="B33" s="50"/>
      <c r="C33" s="112" t="s">
        <v>755</v>
      </c>
      <c r="D33" s="62">
        <v>1.5</v>
      </c>
      <c r="E33" s="806">
        <v>8</v>
      </c>
      <c r="F33" s="709">
        <v>22</v>
      </c>
      <c r="G33" s="50"/>
      <c r="H33" s="50"/>
      <c r="I33" s="62"/>
      <c r="J33" s="809"/>
      <c r="K33" s="55">
        <v>22</v>
      </c>
      <c r="L33" s="48"/>
      <c r="M33" s="48"/>
      <c r="N33" s="63"/>
      <c r="O33" s="804"/>
      <c r="P33" s="312">
        <v>22</v>
      </c>
      <c r="Q33" s="50"/>
      <c r="R33" s="134" t="s">
        <v>847</v>
      </c>
      <c r="S33" s="53">
        <v>1.5</v>
      </c>
      <c r="T33" s="816"/>
      <c r="U33" s="312">
        <v>22</v>
      </c>
      <c r="V33" s="50"/>
      <c r="W33" s="50"/>
      <c r="X33" s="53"/>
      <c r="Y33" s="801"/>
      <c r="Z33" s="312">
        <v>22</v>
      </c>
      <c r="AA33" s="319" t="s">
        <v>680</v>
      </c>
      <c r="AB33" s="50"/>
      <c r="AC33" s="53">
        <v>2</v>
      </c>
      <c r="AD33" s="816"/>
      <c r="AE33" s="55">
        <v>22</v>
      </c>
      <c r="AF33" s="200"/>
      <c r="AG33" s="134" t="s">
        <v>862</v>
      </c>
      <c r="AH33" s="53">
        <v>1.5</v>
      </c>
      <c r="AI33" s="801"/>
      <c r="AJ33" s="59">
        <v>22</v>
      </c>
      <c r="AK33" s="50"/>
      <c r="AL33" s="50"/>
      <c r="AM33" s="53"/>
      <c r="AN33" s="801"/>
      <c r="AO33" s="312">
        <v>22</v>
      </c>
      <c r="AP33" s="727" t="s">
        <v>919</v>
      </c>
      <c r="AQ33" s="135" t="s">
        <v>865</v>
      </c>
      <c r="AR33" s="53">
        <v>1</v>
      </c>
      <c r="AS33" s="815">
        <v>8</v>
      </c>
      <c r="AT33" s="583">
        <v>22</v>
      </c>
      <c r="AU33" s="200"/>
      <c r="AV33" s="200"/>
      <c r="AW33" s="317"/>
      <c r="AX33" s="813"/>
      <c r="AY33" s="722">
        <v>22</v>
      </c>
      <c r="AZ33" s="50"/>
      <c r="BA33" s="50"/>
      <c r="BB33" s="53"/>
      <c r="BC33" s="801"/>
      <c r="BD33" s="130">
        <v>22</v>
      </c>
      <c r="BE33" s="48" t="s">
        <v>108</v>
      </c>
      <c r="BF33" s="320" t="s">
        <v>923</v>
      </c>
    </row>
    <row r="34" spans="1:58" ht="13.5" thickBot="1">
      <c r="A34" s="313">
        <v>23</v>
      </c>
      <c r="B34" s="50"/>
      <c r="C34" s="134" t="s">
        <v>835</v>
      </c>
      <c r="D34" s="62">
        <v>1.5</v>
      </c>
      <c r="E34" s="807"/>
      <c r="F34" s="709">
        <v>23</v>
      </c>
      <c r="G34" s="50"/>
      <c r="H34" s="50"/>
      <c r="I34" s="62"/>
      <c r="J34" s="809"/>
      <c r="K34" s="55">
        <v>23</v>
      </c>
      <c r="L34" s="112" t="s">
        <v>763</v>
      </c>
      <c r="M34" s="48"/>
      <c r="N34" s="63"/>
      <c r="O34" s="804"/>
      <c r="P34" s="312">
        <v>23</v>
      </c>
      <c r="Q34" s="50"/>
      <c r="R34" s="319" t="s">
        <v>848</v>
      </c>
      <c r="S34" s="53">
        <v>1.5</v>
      </c>
      <c r="T34" s="816"/>
      <c r="U34" s="312">
        <v>23</v>
      </c>
      <c r="V34" s="651" t="s">
        <v>774</v>
      </c>
      <c r="W34" s="50"/>
      <c r="X34" s="53">
        <v>1.5</v>
      </c>
      <c r="Y34" s="801"/>
      <c r="Z34" s="312">
        <v>23</v>
      </c>
      <c r="AA34" s="50" t="s">
        <v>681</v>
      </c>
      <c r="AB34" s="50"/>
      <c r="AC34" s="53">
        <v>2</v>
      </c>
      <c r="AD34" s="817"/>
      <c r="AE34" s="55">
        <v>23</v>
      </c>
      <c r="AF34" s="200"/>
      <c r="AG34" s="319" t="s">
        <v>827</v>
      </c>
      <c r="AH34" s="53">
        <v>1.5</v>
      </c>
      <c r="AI34" s="801"/>
      <c r="AJ34" s="130" t="s">
        <v>253</v>
      </c>
      <c r="AK34" s="50"/>
      <c r="AL34" s="50"/>
      <c r="AM34" s="53"/>
      <c r="AN34" s="801"/>
      <c r="AO34" s="312">
        <v>23</v>
      </c>
      <c r="AP34" s="727" t="s">
        <v>920</v>
      </c>
      <c r="AQ34" s="134" t="s">
        <v>899</v>
      </c>
      <c r="AR34" s="53">
        <v>1.5</v>
      </c>
      <c r="AS34" s="816"/>
      <c r="AT34" s="583">
        <v>23</v>
      </c>
      <c r="AU34" s="133" t="s">
        <v>900</v>
      </c>
      <c r="AV34" s="200"/>
      <c r="AW34" s="53"/>
      <c r="AX34" s="813"/>
      <c r="AY34" s="722">
        <v>23</v>
      </c>
      <c r="AZ34" s="50"/>
      <c r="BA34" s="112" t="s">
        <v>787</v>
      </c>
      <c r="BB34" s="53">
        <v>2</v>
      </c>
      <c r="BC34" s="801"/>
      <c r="BD34" s="130">
        <v>23</v>
      </c>
      <c r="BE34" s="48" t="s">
        <v>108</v>
      </c>
      <c r="BF34" s="48" t="s">
        <v>108</v>
      </c>
    </row>
    <row r="35" spans="1:58" ht="13.5" thickBot="1">
      <c r="A35" s="313">
        <v>24</v>
      </c>
      <c r="B35" s="50"/>
      <c r="C35" s="112" t="s">
        <v>756</v>
      </c>
      <c r="D35" s="62">
        <v>1.5</v>
      </c>
      <c r="E35" s="807"/>
      <c r="F35" s="709">
        <v>24</v>
      </c>
      <c r="G35" s="112" t="s">
        <v>869</v>
      </c>
      <c r="H35" s="50"/>
      <c r="I35" s="62">
        <v>2</v>
      </c>
      <c r="J35" s="809"/>
      <c r="K35" s="54">
        <v>24</v>
      </c>
      <c r="L35" s="135" t="s">
        <v>526</v>
      </c>
      <c r="M35" s="48"/>
      <c r="N35" s="63">
        <v>1.5</v>
      </c>
      <c r="O35" s="805"/>
      <c r="P35" s="312">
        <v>24</v>
      </c>
      <c r="Q35" s="50"/>
      <c r="R35" s="50"/>
      <c r="S35" s="53">
        <v>1.5</v>
      </c>
      <c r="T35" s="816"/>
      <c r="U35" s="54">
        <v>24</v>
      </c>
      <c r="V35" s="50" t="s">
        <v>643</v>
      </c>
      <c r="W35" s="50"/>
      <c r="X35" s="53">
        <v>2</v>
      </c>
      <c r="Y35" s="802"/>
      <c r="Z35" s="312">
        <v>24</v>
      </c>
      <c r="AA35" s="50"/>
      <c r="AB35" s="135" t="s">
        <v>818</v>
      </c>
      <c r="AC35" s="53">
        <v>1</v>
      </c>
      <c r="AD35" s="812">
        <v>6</v>
      </c>
      <c r="AE35" s="55">
        <v>24</v>
      </c>
      <c r="AF35" s="200"/>
      <c r="AG35" s="200"/>
      <c r="AH35" s="53"/>
      <c r="AI35" s="801"/>
      <c r="AJ35" s="130" t="s">
        <v>254</v>
      </c>
      <c r="AK35" s="112" t="s">
        <v>856</v>
      </c>
      <c r="AL35" s="50"/>
      <c r="AM35" s="53">
        <v>2</v>
      </c>
      <c r="AN35" s="801"/>
      <c r="AO35" s="312">
        <v>24</v>
      </c>
      <c r="AP35" s="50"/>
      <c r="AQ35" s="199" t="s">
        <v>830</v>
      </c>
      <c r="AR35" s="53">
        <v>1.5</v>
      </c>
      <c r="AS35" s="816"/>
      <c r="AT35" s="583" t="s">
        <v>918</v>
      </c>
      <c r="AU35" s="133" t="s">
        <v>901</v>
      </c>
      <c r="AV35" s="112" t="s">
        <v>927</v>
      </c>
      <c r="AW35" s="53">
        <v>2</v>
      </c>
      <c r="AX35" s="813"/>
      <c r="AY35" s="131">
        <v>24</v>
      </c>
      <c r="AZ35" s="50"/>
      <c r="BA35" s="50" t="s">
        <v>783</v>
      </c>
      <c r="BB35" s="53">
        <v>2</v>
      </c>
      <c r="BC35" s="802"/>
      <c r="BD35" s="130">
        <v>24</v>
      </c>
      <c r="BE35" s="48" t="s">
        <v>108</v>
      </c>
      <c r="BF35" s="48" t="s">
        <v>108</v>
      </c>
    </row>
    <row r="36" spans="1:58" ht="13.5" thickBot="1">
      <c r="A36" s="313">
        <v>25</v>
      </c>
      <c r="B36" s="50"/>
      <c r="C36" s="50"/>
      <c r="D36" s="62"/>
      <c r="E36" s="807"/>
      <c r="F36" s="662">
        <v>25</v>
      </c>
      <c r="G36" s="50" t="s">
        <v>526</v>
      </c>
      <c r="H36" s="50"/>
      <c r="I36" s="323">
        <v>2</v>
      </c>
      <c r="J36" s="810"/>
      <c r="K36" s="55">
        <v>25</v>
      </c>
      <c r="L36" s="48"/>
      <c r="M36" s="48"/>
      <c r="N36" s="63">
        <v>2</v>
      </c>
      <c r="O36" s="811">
        <v>1.5</v>
      </c>
      <c r="P36" s="312">
        <v>25</v>
      </c>
      <c r="Q36" s="50"/>
      <c r="R36" s="50"/>
      <c r="S36" s="53"/>
      <c r="T36" s="816"/>
      <c r="U36" s="312">
        <v>25</v>
      </c>
      <c r="V36" s="50"/>
      <c r="W36" s="198" t="s">
        <v>801</v>
      </c>
      <c r="X36" s="53">
        <v>1.5</v>
      </c>
      <c r="Y36" s="812">
        <v>3</v>
      </c>
      <c r="Z36" s="312">
        <v>25</v>
      </c>
      <c r="AA36" s="50"/>
      <c r="AB36" s="134" t="s">
        <v>824</v>
      </c>
      <c r="AC36" s="53">
        <v>1</v>
      </c>
      <c r="AD36" s="813"/>
      <c r="AE36" s="55">
        <v>25</v>
      </c>
      <c r="AF36" s="200"/>
      <c r="AG36" s="478" t="s">
        <v>679</v>
      </c>
      <c r="AH36" s="53">
        <v>1</v>
      </c>
      <c r="AI36" s="801"/>
      <c r="AJ36" s="131" t="s">
        <v>255</v>
      </c>
      <c r="AK36" s="50" t="s">
        <v>289</v>
      </c>
      <c r="AL36" s="50"/>
      <c r="AM36" s="53">
        <v>2</v>
      </c>
      <c r="AN36" s="802"/>
      <c r="AO36" s="312">
        <v>25</v>
      </c>
      <c r="AP36" s="50"/>
      <c r="AQ36" s="50"/>
      <c r="AR36" s="53"/>
      <c r="AS36" s="816"/>
      <c r="AT36" s="58" t="s">
        <v>917</v>
      </c>
      <c r="AU36" s="133" t="s">
        <v>902</v>
      </c>
      <c r="AV36" s="50" t="s">
        <v>783</v>
      </c>
      <c r="AW36" s="53">
        <v>2</v>
      </c>
      <c r="AX36" s="814"/>
      <c r="AY36" s="722">
        <v>25</v>
      </c>
      <c r="AZ36" s="50"/>
      <c r="BA36" s="135" t="s">
        <v>818</v>
      </c>
      <c r="BB36" s="53">
        <v>2</v>
      </c>
      <c r="BC36" s="812">
        <v>5</v>
      </c>
      <c r="BD36" s="130">
        <v>25</v>
      </c>
      <c r="BE36" s="48" t="s">
        <v>108</v>
      </c>
      <c r="BF36" s="48" t="s">
        <v>108</v>
      </c>
    </row>
    <row r="37" spans="1:58" ht="12.75">
      <c r="A37" s="707">
        <v>26</v>
      </c>
      <c r="B37" s="200"/>
      <c r="C37" s="50"/>
      <c r="D37" s="62"/>
      <c r="E37" s="807"/>
      <c r="F37" s="709">
        <v>26</v>
      </c>
      <c r="G37" s="50"/>
      <c r="H37" s="112" t="s">
        <v>754</v>
      </c>
      <c r="I37" s="62">
        <v>1.5</v>
      </c>
      <c r="J37" s="806">
        <v>9</v>
      </c>
      <c r="K37" s="55">
        <v>26</v>
      </c>
      <c r="L37" s="48"/>
      <c r="M37" s="48" t="s">
        <v>635</v>
      </c>
      <c r="N37" s="63"/>
      <c r="O37" s="809"/>
      <c r="P37" s="312">
        <v>26</v>
      </c>
      <c r="Q37" s="651" t="s">
        <v>852</v>
      </c>
      <c r="R37" s="565" t="s">
        <v>851</v>
      </c>
      <c r="S37" s="53"/>
      <c r="T37" s="816"/>
      <c r="U37" s="312">
        <v>26</v>
      </c>
      <c r="V37" s="50"/>
      <c r="W37" s="134" t="s">
        <v>808</v>
      </c>
      <c r="X37" s="53"/>
      <c r="Y37" s="813"/>
      <c r="Z37" s="312">
        <v>26</v>
      </c>
      <c r="AA37" s="50"/>
      <c r="AB37" s="193" t="s">
        <v>844</v>
      </c>
      <c r="AC37" s="53">
        <v>1.5</v>
      </c>
      <c r="AD37" s="813"/>
      <c r="AE37" s="55">
        <v>26</v>
      </c>
      <c r="AF37" s="200" t="s">
        <v>678</v>
      </c>
      <c r="AG37" s="478" t="s">
        <v>679</v>
      </c>
      <c r="AH37" s="53">
        <v>2</v>
      </c>
      <c r="AI37" s="801"/>
      <c r="AJ37" s="130" t="s">
        <v>256</v>
      </c>
      <c r="AK37" s="50"/>
      <c r="AL37" s="50"/>
      <c r="AM37" s="53">
        <v>2</v>
      </c>
      <c r="AN37" s="815">
        <v>11</v>
      </c>
      <c r="AO37" s="312">
        <v>26</v>
      </c>
      <c r="AP37" s="133" t="s">
        <v>655</v>
      </c>
      <c r="AQ37" s="50"/>
      <c r="AR37" s="53">
        <v>1</v>
      </c>
      <c r="AS37" s="816"/>
      <c r="AT37" s="583" t="s">
        <v>828</v>
      </c>
      <c r="AU37" s="826" t="s">
        <v>934</v>
      </c>
      <c r="AV37" s="698"/>
      <c r="AW37" s="53">
        <v>2</v>
      </c>
      <c r="AX37" s="815">
        <v>5</v>
      </c>
      <c r="AY37" s="722">
        <v>26</v>
      </c>
      <c r="AZ37" s="50" t="s">
        <v>658</v>
      </c>
      <c r="BA37" s="134" t="s">
        <v>941</v>
      </c>
      <c r="BB37" s="53">
        <v>2</v>
      </c>
      <c r="BC37" s="813"/>
      <c r="BD37" s="130">
        <v>26</v>
      </c>
      <c r="BE37" s="48" t="s">
        <v>108</v>
      </c>
      <c r="BF37" s="48" t="s">
        <v>108</v>
      </c>
    </row>
    <row r="38" spans="1:58" ht="12.75" customHeight="1" thickBot="1">
      <c r="A38" s="313">
        <v>27</v>
      </c>
      <c r="B38" s="112" t="s">
        <v>763</v>
      </c>
      <c r="C38" s="112" t="s">
        <v>752</v>
      </c>
      <c r="D38" s="62">
        <v>1.5</v>
      </c>
      <c r="E38" s="807"/>
      <c r="F38" s="709">
        <v>27</v>
      </c>
      <c r="G38" s="50"/>
      <c r="H38" s="134" t="s">
        <v>761</v>
      </c>
      <c r="I38" s="62"/>
      <c r="J38" s="807"/>
      <c r="K38" s="55">
        <v>27</v>
      </c>
      <c r="L38" s="112" t="s">
        <v>764</v>
      </c>
      <c r="M38" s="48"/>
      <c r="N38" s="63"/>
      <c r="O38" s="809"/>
      <c r="P38" s="54">
        <v>27</v>
      </c>
      <c r="Q38" s="112" t="s">
        <v>841</v>
      </c>
      <c r="R38" s="50"/>
      <c r="S38" s="53">
        <v>2</v>
      </c>
      <c r="T38" s="817"/>
      <c r="U38" s="312">
        <v>27</v>
      </c>
      <c r="V38" s="50"/>
      <c r="W38" s="201" t="s">
        <v>840</v>
      </c>
      <c r="X38" s="53">
        <v>1.5</v>
      </c>
      <c r="Y38" s="813"/>
      <c r="Z38" s="312">
        <v>27</v>
      </c>
      <c r="AA38" s="50"/>
      <c r="AB38" s="50"/>
      <c r="AC38" s="53"/>
      <c r="AD38" s="813"/>
      <c r="AE38" s="54">
        <v>27</v>
      </c>
      <c r="AF38" s="200" t="s">
        <v>678</v>
      </c>
      <c r="AG38" s="478" t="s">
        <v>679</v>
      </c>
      <c r="AH38" s="53">
        <v>2</v>
      </c>
      <c r="AI38" s="802"/>
      <c r="AJ38" s="130" t="s">
        <v>257</v>
      </c>
      <c r="AK38" s="193" t="s">
        <v>651</v>
      </c>
      <c r="AL38" s="193" t="s">
        <v>742</v>
      </c>
      <c r="AM38" s="53">
        <v>2</v>
      </c>
      <c r="AN38" s="816"/>
      <c r="AO38" s="312">
        <v>27</v>
      </c>
      <c r="AP38" s="133" t="s">
        <v>749</v>
      </c>
      <c r="AQ38" s="112" t="s">
        <v>892</v>
      </c>
      <c r="AR38" s="53">
        <v>1.5</v>
      </c>
      <c r="AS38" s="816"/>
      <c r="AT38" s="723" t="s">
        <v>829</v>
      </c>
      <c r="AU38" s="827"/>
      <c r="AV38" s="698"/>
      <c r="AW38" s="53">
        <v>3</v>
      </c>
      <c r="AX38" s="816"/>
      <c r="AY38" s="722">
        <v>27</v>
      </c>
      <c r="AZ38" s="50" t="s">
        <v>916</v>
      </c>
      <c r="BA38" s="112" t="s">
        <v>943</v>
      </c>
      <c r="BB38" s="53">
        <v>1</v>
      </c>
      <c r="BC38" s="813"/>
      <c r="BD38" s="130">
        <v>27</v>
      </c>
      <c r="BE38" s="48" t="s">
        <v>108</v>
      </c>
      <c r="BF38" s="48" t="s">
        <v>108</v>
      </c>
    </row>
    <row r="39" spans="1:58" ht="13.5" thickBot="1">
      <c r="A39" s="708">
        <v>28</v>
      </c>
      <c r="B39" s="50" t="s">
        <v>526</v>
      </c>
      <c r="C39" s="50"/>
      <c r="D39" s="62">
        <v>1.5</v>
      </c>
      <c r="E39" s="808"/>
      <c r="F39" s="709">
        <v>28</v>
      </c>
      <c r="G39" s="50"/>
      <c r="H39" s="50"/>
      <c r="I39" s="323"/>
      <c r="J39" s="807"/>
      <c r="K39" s="55">
        <v>28</v>
      </c>
      <c r="L39" s="356"/>
      <c r="M39" s="48"/>
      <c r="N39" s="63">
        <v>1.5</v>
      </c>
      <c r="O39" s="809"/>
      <c r="P39" s="312">
        <v>28</v>
      </c>
      <c r="Q39" s="50"/>
      <c r="R39" s="198" t="s">
        <v>801</v>
      </c>
      <c r="S39" s="53">
        <v>2</v>
      </c>
      <c r="T39" s="800">
        <v>2.5</v>
      </c>
      <c r="U39" s="709">
        <v>28</v>
      </c>
      <c r="V39" s="50"/>
      <c r="W39" s="50"/>
      <c r="X39" s="53"/>
      <c r="Y39" s="813"/>
      <c r="Z39" s="312">
        <v>28</v>
      </c>
      <c r="AA39" s="50"/>
      <c r="AB39" s="50"/>
      <c r="AC39" s="53"/>
      <c r="AD39" s="813"/>
      <c r="AE39" s="55">
        <v>28</v>
      </c>
      <c r="AF39" s="200"/>
      <c r="AG39" s="135" t="s">
        <v>818</v>
      </c>
      <c r="AH39" s="53">
        <v>1</v>
      </c>
      <c r="AI39" s="812">
        <v>1</v>
      </c>
      <c r="AJ39" s="130" t="s">
        <v>258</v>
      </c>
      <c r="AK39" s="50"/>
      <c r="AL39" s="50"/>
      <c r="AM39" s="53">
        <v>2</v>
      </c>
      <c r="AN39" s="816"/>
      <c r="AO39" s="54">
        <v>28</v>
      </c>
      <c r="AP39" s="133" t="s">
        <v>750</v>
      </c>
      <c r="AQ39" s="50" t="s">
        <v>783</v>
      </c>
      <c r="AR39" s="53">
        <v>1.5</v>
      </c>
      <c r="AS39" s="817"/>
      <c r="AT39" s="723" t="s">
        <v>264</v>
      </c>
      <c r="AU39" s="827"/>
      <c r="AV39" s="698"/>
      <c r="AW39" s="2"/>
      <c r="AX39" s="817"/>
      <c r="AY39" s="722">
        <v>28</v>
      </c>
      <c r="AZ39" s="50"/>
      <c r="BA39" s="50"/>
      <c r="BB39" s="53"/>
      <c r="BC39" s="813"/>
      <c r="BD39" s="131">
        <v>28</v>
      </c>
      <c r="BE39" s="48" t="s">
        <v>108</v>
      </c>
      <c r="BF39" s="48" t="s">
        <v>108</v>
      </c>
    </row>
    <row r="40" spans="1:58" ht="13.5" thickBot="1">
      <c r="A40" s="706">
        <v>29</v>
      </c>
      <c r="B40" s="200"/>
      <c r="C40" s="112" t="s">
        <v>754</v>
      </c>
      <c r="D40" s="62">
        <v>1.5</v>
      </c>
      <c r="E40" s="809">
        <v>4</v>
      </c>
      <c r="F40" s="709">
        <v>29</v>
      </c>
      <c r="G40" s="50"/>
      <c r="H40" s="50"/>
      <c r="I40" s="62"/>
      <c r="J40" s="807"/>
      <c r="K40" s="55">
        <v>29</v>
      </c>
      <c r="L40" s="356"/>
      <c r="M40" s="48"/>
      <c r="N40" s="559"/>
      <c r="O40" s="809"/>
      <c r="P40" s="312">
        <v>29</v>
      </c>
      <c r="Q40" s="50"/>
      <c r="R40" s="134" t="s">
        <v>805</v>
      </c>
      <c r="S40" s="53">
        <v>1.5</v>
      </c>
      <c r="T40" s="801"/>
      <c r="U40" s="312">
        <v>29</v>
      </c>
      <c r="V40" s="50"/>
      <c r="W40" s="50"/>
      <c r="X40" s="53"/>
      <c r="Y40" s="813"/>
      <c r="Z40" s="312">
        <v>29</v>
      </c>
      <c r="AA40" s="319" t="s">
        <v>680</v>
      </c>
      <c r="AB40" s="50"/>
      <c r="AC40" s="53">
        <v>1.5</v>
      </c>
      <c r="AD40" s="813"/>
      <c r="AE40" s="55">
        <v>29</v>
      </c>
      <c r="AF40" s="200"/>
      <c r="AG40" s="134" t="s">
        <v>863</v>
      </c>
      <c r="AH40" s="53">
        <v>1</v>
      </c>
      <c r="AI40" s="813"/>
      <c r="AJ40" s="130" t="s">
        <v>259</v>
      </c>
      <c r="AK40" s="50" t="s">
        <v>810</v>
      </c>
      <c r="AL40" s="50"/>
      <c r="AM40" s="53">
        <v>2</v>
      </c>
      <c r="AN40" s="816"/>
      <c r="AO40" s="312">
        <v>29</v>
      </c>
      <c r="AP40" s="50" t="s">
        <v>867</v>
      </c>
      <c r="AQ40" s="135" t="s">
        <v>818</v>
      </c>
      <c r="AR40" s="317">
        <v>2</v>
      </c>
      <c r="AS40" s="812">
        <v>6</v>
      </c>
      <c r="AT40" s="724"/>
      <c r="AU40" s="828"/>
      <c r="AV40" s="55"/>
      <c r="AW40" s="2"/>
      <c r="AX40" s="57"/>
      <c r="AY40" s="722">
        <v>29</v>
      </c>
      <c r="AZ40" s="50"/>
      <c r="BA40" s="50"/>
      <c r="BB40" s="53"/>
      <c r="BC40" s="813"/>
      <c r="BD40" s="130">
        <v>29</v>
      </c>
      <c r="BE40" s="48" t="s">
        <v>108</v>
      </c>
      <c r="BF40" s="320" t="s">
        <v>923</v>
      </c>
    </row>
    <row r="41" spans="1:58" ht="13.5" thickBot="1">
      <c r="A41" s="313">
        <v>30</v>
      </c>
      <c r="B41" s="200"/>
      <c r="C41" s="134" t="s">
        <v>836</v>
      </c>
      <c r="D41" s="62">
        <v>1</v>
      </c>
      <c r="E41" s="809"/>
      <c r="F41" s="312">
        <v>30</v>
      </c>
      <c r="G41" s="50"/>
      <c r="H41" s="50"/>
      <c r="I41" s="62"/>
      <c r="J41" s="808"/>
      <c r="K41" s="55">
        <v>30</v>
      </c>
      <c r="L41" s="356"/>
      <c r="M41" s="48"/>
      <c r="N41" s="53"/>
      <c r="O41" s="809"/>
      <c r="P41" s="312">
        <v>30</v>
      </c>
      <c r="Q41" s="50"/>
      <c r="R41" s="319" t="s">
        <v>775</v>
      </c>
      <c r="S41" s="53">
        <v>1</v>
      </c>
      <c r="T41" s="801"/>
      <c r="U41" s="312">
        <v>30</v>
      </c>
      <c r="V41" s="50"/>
      <c r="W41" s="50"/>
      <c r="X41" s="53"/>
      <c r="Y41" s="814"/>
      <c r="Z41" s="312">
        <v>30</v>
      </c>
      <c r="AA41" s="50" t="s">
        <v>643</v>
      </c>
      <c r="AB41" s="50"/>
      <c r="AC41" s="402">
        <v>1.5</v>
      </c>
      <c r="AD41" s="814"/>
      <c r="AE41" s="55">
        <v>30</v>
      </c>
      <c r="AF41" s="200"/>
      <c r="AG41" s="319" t="s">
        <v>825</v>
      </c>
      <c r="AH41" s="53"/>
      <c r="AI41" s="814"/>
      <c r="AJ41" s="130" t="s">
        <v>260</v>
      </c>
      <c r="AK41" s="50"/>
      <c r="AL41" s="50"/>
      <c r="AM41" s="53">
        <v>2</v>
      </c>
      <c r="AN41" s="816"/>
      <c r="AO41" s="312">
        <v>30</v>
      </c>
      <c r="AP41" s="50"/>
      <c r="AQ41" s="199" t="s">
        <v>921</v>
      </c>
      <c r="AR41" s="53">
        <v>2</v>
      </c>
      <c r="AS41" s="813"/>
      <c r="AT41" s="724"/>
      <c r="AU41" s="2"/>
      <c r="AV41" s="2"/>
      <c r="AW41" s="2"/>
      <c r="AX41" s="57"/>
      <c r="AY41" s="722">
        <v>30</v>
      </c>
      <c r="AZ41" s="50"/>
      <c r="BA41" s="50"/>
      <c r="BC41" s="813"/>
      <c r="BD41" s="130">
        <v>30</v>
      </c>
      <c r="BE41" s="48" t="s">
        <v>108</v>
      </c>
      <c r="BF41" s="48" t="s">
        <v>108</v>
      </c>
    </row>
    <row r="42" spans="1:58" ht="13.5" thickBot="1">
      <c r="A42" s="313">
        <v>31</v>
      </c>
      <c r="B42" s="200"/>
      <c r="C42" s="110" t="s">
        <v>710</v>
      </c>
      <c r="D42" s="62">
        <v>1.5</v>
      </c>
      <c r="E42" s="810"/>
      <c r="F42" s="55"/>
      <c r="H42" s="29"/>
      <c r="I42" s="5"/>
      <c r="J42" s="61"/>
      <c r="K42" s="45">
        <v>31</v>
      </c>
      <c r="L42" s="356"/>
      <c r="M42" s="48"/>
      <c r="N42" s="53"/>
      <c r="O42" s="810"/>
      <c r="P42" s="312">
        <v>31</v>
      </c>
      <c r="Q42" s="50"/>
      <c r="R42" s="50"/>
      <c r="S42" s="53"/>
      <c r="T42" s="802"/>
      <c r="U42" s="55"/>
      <c r="V42" s="5"/>
      <c r="W42" s="5"/>
      <c r="X42" s="2"/>
      <c r="Y42" s="57"/>
      <c r="Z42" s="2">
        <v>31</v>
      </c>
      <c r="AA42" s="50"/>
      <c r="AB42" s="135" t="s">
        <v>818</v>
      </c>
      <c r="AC42" s="402">
        <v>1.5</v>
      </c>
      <c r="AD42" s="682"/>
      <c r="AE42" s="55"/>
      <c r="AF42" s="2"/>
      <c r="AG42" s="2"/>
      <c r="AH42" s="53"/>
      <c r="AI42" s="57"/>
      <c r="AJ42" s="132" t="s">
        <v>261</v>
      </c>
      <c r="AK42" s="199" t="s">
        <v>682</v>
      </c>
      <c r="AL42" s="50"/>
      <c r="AM42" s="53">
        <v>3</v>
      </c>
      <c r="AN42" s="817"/>
      <c r="AO42" s="55">
        <v>31</v>
      </c>
      <c r="AP42" s="50"/>
      <c r="AQ42" s="134" t="s">
        <v>922</v>
      </c>
      <c r="AR42" s="53">
        <v>2</v>
      </c>
      <c r="AS42" s="814"/>
      <c r="AT42" s="709"/>
      <c r="AU42" s="2"/>
      <c r="AV42" s="2"/>
      <c r="AW42" s="2"/>
      <c r="AX42" s="2"/>
      <c r="AY42" s="725">
        <v>31</v>
      </c>
      <c r="AZ42" s="50"/>
      <c r="BA42" s="50"/>
      <c r="BC42" s="814"/>
      <c r="BD42" s="55"/>
      <c r="BE42" s="2"/>
      <c r="BF42" s="2"/>
    </row>
    <row r="43" spans="4:59" ht="12.75">
      <c r="D43" s="137" t="s">
        <v>265</v>
      </c>
      <c r="E43" s="137">
        <f>SUM(E12:E40)</f>
        <v>43.5</v>
      </c>
      <c r="F43" s="665"/>
      <c r="I43" s="137" t="s">
        <v>265</v>
      </c>
      <c r="J43" s="137">
        <f>SUM(J12:J42)</f>
        <v>38</v>
      </c>
      <c r="N43" s="137" t="s">
        <v>265</v>
      </c>
      <c r="O43" s="137">
        <f>SUM(O12:O42)</f>
        <v>22.5</v>
      </c>
      <c r="S43" s="137" t="s">
        <v>265</v>
      </c>
      <c r="T43" s="137">
        <f>SUM(T12:T39)</f>
        <v>25.6</v>
      </c>
      <c r="U43" s="46"/>
      <c r="X43" s="137" t="s">
        <v>265</v>
      </c>
      <c r="Y43" s="137">
        <f>SUM(Y12:Y42)</f>
        <v>31.5</v>
      </c>
      <c r="Z43" s="46"/>
      <c r="AC43" s="137" t="s">
        <v>265</v>
      </c>
      <c r="AD43" s="137">
        <f>SUM(AD12:AD38)</f>
        <v>41</v>
      </c>
      <c r="AH43" s="137" t="s">
        <v>265</v>
      </c>
      <c r="AI43" s="137">
        <f>SUM(AI12:AI42)</f>
        <v>32</v>
      </c>
      <c r="AM43" s="137" t="s">
        <v>265</v>
      </c>
      <c r="AN43" s="137">
        <f>SUM(AN12:AN41)</f>
        <v>39</v>
      </c>
      <c r="AR43" s="137" t="s">
        <v>265</v>
      </c>
      <c r="AS43" s="137">
        <f>SUM(AS12:AS40)</f>
        <v>40</v>
      </c>
      <c r="AV43" s="46"/>
      <c r="AW43" s="137" t="s">
        <v>265</v>
      </c>
      <c r="AX43" s="137">
        <f>SUM(AX12:AX42)</f>
        <v>39</v>
      </c>
      <c r="BB43" s="137" t="s">
        <v>265</v>
      </c>
      <c r="BC43" s="137">
        <f>SUM(BC13:BC42)</f>
        <v>34.5</v>
      </c>
      <c r="BF43" s="194" t="s">
        <v>788</v>
      </c>
      <c r="BG43">
        <f>(BC43+AX43+AS43+AN43+AI43+AD43+Y43+T43+O43+J43+E43)</f>
        <v>386.6</v>
      </c>
    </row>
    <row r="44" spans="28:47" ht="20.25">
      <c r="AB44" s="10" t="s">
        <v>15</v>
      </c>
      <c r="AN44" s="11"/>
      <c r="AQ44" s="11"/>
      <c r="AR44" s="11"/>
      <c r="AS44" s="11"/>
      <c r="AT44" s="12"/>
      <c r="AU44" s="12"/>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spans="2:42" ht="13.5" thickBot="1">
      <c r="B59" s="22"/>
      <c r="AP59" s="25"/>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7" t="s">
        <v>36</v>
      </c>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8" t="s">
        <v>38</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5"/>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60">
    <mergeCell ref="AX37:AX39"/>
    <mergeCell ref="AU37:AU40"/>
    <mergeCell ref="BA12:BA14"/>
    <mergeCell ref="T12:T17"/>
    <mergeCell ref="Y12:Y14"/>
    <mergeCell ref="Y15:Y21"/>
    <mergeCell ref="Y22:Y28"/>
    <mergeCell ref="Y29:Y35"/>
    <mergeCell ref="AX16:AX22"/>
    <mergeCell ref="AX23:AX29"/>
    <mergeCell ref="AX30:AX36"/>
    <mergeCell ref="Y36:Y41"/>
    <mergeCell ref="AD28:AD34"/>
    <mergeCell ref="AD35:AD41"/>
    <mergeCell ref="AD14:AD20"/>
    <mergeCell ref="O29:O35"/>
    <mergeCell ref="O36:O42"/>
    <mergeCell ref="T39:T42"/>
    <mergeCell ref="T32:T38"/>
    <mergeCell ref="T25:T31"/>
    <mergeCell ref="T18:T24"/>
    <mergeCell ref="A10:J10"/>
    <mergeCell ref="K10:O10"/>
    <mergeCell ref="P10:BD10"/>
    <mergeCell ref="O12:O14"/>
    <mergeCell ref="O15:O21"/>
    <mergeCell ref="O22:O28"/>
    <mergeCell ref="E12:E18"/>
    <mergeCell ref="E19:E25"/>
    <mergeCell ref="AD21:AD27"/>
    <mergeCell ref="AS12:AS18"/>
    <mergeCell ref="AD12:AD13"/>
    <mergeCell ref="AN12:AN15"/>
    <mergeCell ref="AN16:AN22"/>
    <mergeCell ref="AN23:AN29"/>
    <mergeCell ref="AN30:AN36"/>
    <mergeCell ref="AN37:AN42"/>
    <mergeCell ref="AI12:AI17"/>
    <mergeCell ref="AI18:AI24"/>
    <mergeCell ref="AI25:AI31"/>
    <mergeCell ref="AS19:AS25"/>
    <mergeCell ref="AS26:AS32"/>
    <mergeCell ref="AS33:AS39"/>
    <mergeCell ref="AX12:AX15"/>
    <mergeCell ref="BC12:BC14"/>
    <mergeCell ref="BC15:BC21"/>
    <mergeCell ref="BC22:BC28"/>
    <mergeCell ref="BC29:BC35"/>
    <mergeCell ref="BC36:BC42"/>
    <mergeCell ref="AS40:AS42"/>
    <mergeCell ref="AI32:AI38"/>
    <mergeCell ref="E26:E32"/>
    <mergeCell ref="E33:E39"/>
    <mergeCell ref="E40:E42"/>
    <mergeCell ref="J12:J15"/>
    <mergeCell ref="J16:J22"/>
    <mergeCell ref="J23:J29"/>
    <mergeCell ref="J30:J36"/>
    <mergeCell ref="J37:J41"/>
    <mergeCell ref="AI39:AI41"/>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V130"/>
  <sheetViews>
    <sheetView zoomScale="60" zoomScaleNormal="60" zoomScalePageLayoutView="0" workbookViewId="0" topLeftCell="A1">
      <pane xSplit="4" ySplit="3" topLeftCell="K4" activePane="bottomRight" state="frozen"/>
      <selection pane="topLeft" activeCell="A1" sqref="A1"/>
      <selection pane="topRight" activeCell="E1" sqref="E1"/>
      <selection pane="bottomLeft" activeCell="A4" sqref="A4"/>
      <selection pane="bottomRight" activeCell="B2" sqref="B2"/>
    </sheetView>
  </sheetViews>
  <sheetFormatPr defaultColWidth="11.421875" defaultRowHeight="12.75"/>
  <cols>
    <col min="2" max="2" width="12.57421875" style="0" customWidth="1"/>
    <col min="3" max="3" width="13.140625" style="0" bestFit="1" customWidth="1"/>
    <col min="4" max="4" width="14.57421875" style="0" bestFit="1" customWidth="1"/>
    <col min="5" max="5" width="14.421875" style="0" bestFit="1" customWidth="1"/>
    <col min="11" max="11" width="14.421875" style="0" bestFit="1" customWidth="1"/>
    <col min="22" max="34" width="11.421875" style="46" customWidth="1"/>
    <col min="36" max="36" width="13.00390625" style="0" customWidth="1"/>
    <col min="38" max="38" width="11.421875" style="0" customWidth="1"/>
    <col min="39" max="39" width="12.421875" style="0" bestFit="1" customWidth="1"/>
    <col min="40" max="40" width="10.8515625" style="0" bestFit="1" customWidth="1"/>
    <col min="46" max="46" width="10.8515625" style="0" bestFit="1" customWidth="1"/>
    <col min="47" max="47" width="12.421875" style="0" bestFit="1" customWidth="1"/>
  </cols>
  <sheetData>
    <row r="1" spans="6:7" ht="12.75">
      <c r="F1" s="347"/>
      <c r="G1" t="s">
        <v>277</v>
      </c>
    </row>
    <row r="2" spans="6:7" ht="12.75">
      <c r="F2" s="160"/>
      <c r="G2" t="s">
        <v>276</v>
      </c>
    </row>
    <row r="3" spans="2:7" ht="18">
      <c r="B3" s="851" t="s">
        <v>169</v>
      </c>
      <c r="C3" s="851"/>
      <c r="F3" s="64"/>
      <c r="G3" t="s">
        <v>275</v>
      </c>
    </row>
    <row r="4" spans="2:4" ht="13.5" thickBot="1">
      <c r="B4" s="12" t="s">
        <v>171</v>
      </c>
      <c r="D4" s="12" t="s">
        <v>172</v>
      </c>
    </row>
    <row r="5" spans="5:45" ht="13.5" thickBot="1">
      <c r="E5" s="144">
        <v>2009</v>
      </c>
      <c r="F5" s="844">
        <v>2010</v>
      </c>
      <c r="G5" s="844"/>
      <c r="H5" s="844"/>
      <c r="I5" s="844"/>
      <c r="J5" s="852">
        <v>2011</v>
      </c>
      <c r="K5" s="853"/>
      <c r="L5" s="854"/>
      <c r="M5" s="843">
        <v>2012</v>
      </c>
      <c r="N5" s="844"/>
      <c r="O5" s="844"/>
      <c r="P5" s="843">
        <v>2013</v>
      </c>
      <c r="Q5" s="844"/>
      <c r="R5" s="844"/>
      <c r="S5" s="843">
        <v>2014</v>
      </c>
      <c r="T5" s="844"/>
      <c r="U5" s="844"/>
      <c r="V5" s="841">
        <v>2015</v>
      </c>
      <c r="W5" s="842"/>
      <c r="X5" s="842"/>
      <c r="Y5" s="841">
        <v>2016</v>
      </c>
      <c r="Z5" s="842"/>
      <c r="AA5" s="842"/>
      <c r="AB5" s="841">
        <v>2017</v>
      </c>
      <c r="AC5" s="842"/>
      <c r="AD5" s="842"/>
      <c r="AE5" s="845">
        <v>2018</v>
      </c>
      <c r="AF5" s="846"/>
      <c r="AG5" s="846"/>
      <c r="AH5" s="848">
        <v>2019</v>
      </c>
      <c r="AI5" s="849"/>
      <c r="AJ5" s="850"/>
      <c r="AK5" s="829">
        <v>2020</v>
      </c>
      <c r="AL5" s="784"/>
      <c r="AM5" s="847"/>
      <c r="AN5" s="830">
        <v>2021</v>
      </c>
      <c r="AO5" s="831"/>
      <c r="AP5" s="831"/>
      <c r="AQ5" s="829">
        <v>2022</v>
      </c>
      <c r="AR5" s="784"/>
      <c r="AS5" s="785"/>
    </row>
    <row r="6" spans="2:45" ht="12.75">
      <c r="B6" s="465" t="s">
        <v>173</v>
      </c>
      <c r="C6" s="115" t="s">
        <v>174</v>
      </c>
      <c r="D6" s="188" t="s">
        <v>175</v>
      </c>
      <c r="E6" s="145">
        <v>40117</v>
      </c>
      <c r="F6" s="140">
        <v>40320</v>
      </c>
      <c r="G6" s="116">
        <v>40416</v>
      </c>
      <c r="H6" s="116">
        <v>40451</v>
      </c>
      <c r="I6" s="181">
        <v>40481</v>
      </c>
      <c r="J6" s="140">
        <v>40717</v>
      </c>
      <c r="K6" s="116">
        <v>40801</v>
      </c>
      <c r="L6" s="181">
        <v>40845</v>
      </c>
      <c r="M6" s="202">
        <v>41081</v>
      </c>
      <c r="N6" s="203">
        <v>41165</v>
      </c>
      <c r="O6" s="450">
        <v>41209</v>
      </c>
      <c r="P6" s="202">
        <v>41452</v>
      </c>
      <c r="Q6" s="454" t="s">
        <v>390</v>
      </c>
      <c r="R6" s="450">
        <v>41515</v>
      </c>
      <c r="S6" s="202">
        <v>41795</v>
      </c>
      <c r="T6" s="203">
        <v>41886</v>
      </c>
      <c r="U6" s="600">
        <v>41921</v>
      </c>
      <c r="V6" s="447">
        <v>42156</v>
      </c>
      <c r="W6" s="448" t="s">
        <v>500</v>
      </c>
      <c r="X6" s="449"/>
      <c r="Y6" s="602">
        <v>42537</v>
      </c>
      <c r="Z6" s="448">
        <v>42614</v>
      </c>
      <c r="AA6" s="449">
        <v>42663</v>
      </c>
      <c r="AB6" s="447">
        <v>42887</v>
      </c>
      <c r="AC6" s="448">
        <v>42978</v>
      </c>
      <c r="AD6" s="629"/>
      <c r="AE6" s="447">
        <v>43265</v>
      </c>
      <c r="AF6" s="448">
        <v>43342</v>
      </c>
      <c r="AG6" s="449">
        <v>43390</v>
      </c>
      <c r="AH6" s="624">
        <v>43629</v>
      </c>
      <c r="AI6" s="473">
        <v>43706</v>
      </c>
      <c r="AJ6" s="385" t="s">
        <v>748</v>
      </c>
      <c r="AK6" s="653">
        <v>43993</v>
      </c>
      <c r="AL6" s="643">
        <v>44069</v>
      </c>
      <c r="AM6" s="670">
        <v>44118</v>
      </c>
      <c r="AN6" s="424">
        <v>44356</v>
      </c>
      <c r="AO6" s="473">
        <v>44433</v>
      </c>
      <c r="AP6" s="393"/>
      <c r="AQ6" s="117" t="s">
        <v>853</v>
      </c>
      <c r="AR6" s="235">
        <v>44811</v>
      </c>
      <c r="AS6" s="686">
        <v>44856</v>
      </c>
    </row>
    <row r="7" spans="2:45" ht="12.75">
      <c r="B7" s="463" t="s">
        <v>176</v>
      </c>
      <c r="C7" s="117" t="s">
        <v>177</v>
      </c>
      <c r="D7" s="152" t="s">
        <v>178</v>
      </c>
      <c r="E7" s="156">
        <v>0.9861111111111112</v>
      </c>
      <c r="F7" s="158">
        <v>1.0319444444444443</v>
      </c>
      <c r="G7" s="157">
        <v>1.0819444444444444</v>
      </c>
      <c r="H7" s="147"/>
      <c r="I7" s="173">
        <v>1.292361111111111</v>
      </c>
      <c r="J7" s="146"/>
      <c r="K7" s="348">
        <v>1.0381944444444444</v>
      </c>
      <c r="L7" s="129"/>
      <c r="M7" s="204"/>
      <c r="N7" s="205"/>
      <c r="O7" s="459"/>
      <c r="P7" s="263"/>
      <c r="Q7" s="59"/>
      <c r="R7" s="264"/>
      <c r="S7" s="263"/>
      <c r="T7" s="261"/>
      <c r="U7" s="559"/>
      <c r="V7" s="263"/>
      <c r="W7" s="261"/>
      <c r="X7" s="264"/>
      <c r="Y7" s="59"/>
      <c r="Z7" s="261"/>
      <c r="AA7" s="264"/>
      <c r="AB7" s="263"/>
      <c r="AC7" s="261"/>
      <c r="AD7" s="559"/>
      <c r="AE7" s="263"/>
      <c r="AF7" s="261"/>
      <c r="AG7" s="264"/>
      <c r="AH7" s="263"/>
      <c r="AI7" s="5"/>
      <c r="AJ7" s="87"/>
      <c r="AK7" s="117"/>
      <c r="AL7" s="5"/>
      <c r="AM7" s="87"/>
      <c r="AN7" s="117"/>
      <c r="AO7" s="5"/>
      <c r="AP7" s="87"/>
      <c r="AQ7" s="117"/>
      <c r="AR7" s="5"/>
      <c r="AS7" s="176"/>
    </row>
    <row r="8" spans="2:45" ht="12.75">
      <c r="B8" s="463" t="s">
        <v>180</v>
      </c>
      <c r="C8" s="117" t="s">
        <v>181</v>
      </c>
      <c r="D8" s="152" t="s">
        <v>184</v>
      </c>
      <c r="E8" s="149"/>
      <c r="F8" s="158">
        <v>1</v>
      </c>
      <c r="G8" s="157">
        <v>1.0208333333333333</v>
      </c>
      <c r="H8" s="147"/>
      <c r="I8" s="129"/>
      <c r="J8" s="348">
        <v>1.0027777777777778</v>
      </c>
      <c r="K8" s="147"/>
      <c r="L8" s="129"/>
      <c r="M8" s="204"/>
      <c r="N8" s="205"/>
      <c r="O8" s="459"/>
      <c r="P8" s="263"/>
      <c r="Q8" s="59"/>
      <c r="R8" s="264"/>
      <c r="S8" s="263"/>
      <c r="T8" s="261"/>
      <c r="U8" s="559"/>
      <c r="V8" s="263"/>
      <c r="W8" s="261"/>
      <c r="X8" s="264"/>
      <c r="Y8" s="59"/>
      <c r="Z8" s="261"/>
      <c r="AA8" s="264"/>
      <c r="AB8" s="263"/>
      <c r="AC8" s="261"/>
      <c r="AD8" s="559"/>
      <c r="AE8" s="263"/>
      <c r="AF8" s="261"/>
      <c r="AG8" s="264"/>
      <c r="AH8" s="263"/>
      <c r="AI8" s="5"/>
      <c r="AJ8" s="87"/>
      <c r="AK8" s="117"/>
      <c r="AL8" s="5"/>
      <c r="AM8" s="87"/>
      <c r="AN8" s="117"/>
      <c r="AO8" s="5"/>
      <c r="AP8" s="87"/>
      <c r="AQ8" s="117"/>
      <c r="AR8" s="5"/>
      <c r="AS8" s="176"/>
    </row>
    <row r="9" spans="2:45" ht="12.75">
      <c r="B9" s="463" t="s">
        <v>182</v>
      </c>
      <c r="C9" s="117" t="s">
        <v>183</v>
      </c>
      <c r="D9" s="152" t="s">
        <v>184</v>
      </c>
      <c r="E9" s="149"/>
      <c r="F9" s="158">
        <v>1.2840277777777778</v>
      </c>
      <c r="G9" s="147"/>
      <c r="H9" s="147"/>
      <c r="I9" s="129"/>
      <c r="J9" s="146"/>
      <c r="K9" s="147"/>
      <c r="L9" s="129"/>
      <c r="M9" s="204"/>
      <c r="N9" s="205"/>
      <c r="O9" s="459"/>
      <c r="P9" s="263"/>
      <c r="Q9" s="59"/>
      <c r="R9" s="264"/>
      <c r="S9" s="263"/>
      <c r="T9" s="261"/>
      <c r="U9" s="559"/>
      <c r="V9" s="263"/>
      <c r="W9" s="261"/>
      <c r="X9" s="264"/>
      <c r="Y9" s="59"/>
      <c r="Z9" s="261"/>
      <c r="AA9" s="264"/>
      <c r="AB9" s="263"/>
      <c r="AC9" s="261"/>
      <c r="AD9" s="559"/>
      <c r="AE9" s="263"/>
      <c r="AF9" s="261"/>
      <c r="AG9" s="264"/>
      <c r="AH9" s="263"/>
      <c r="AI9" s="5"/>
      <c r="AJ9" s="87"/>
      <c r="AK9" s="117"/>
      <c r="AL9" s="5"/>
      <c r="AM9" s="87"/>
      <c r="AN9" s="117"/>
      <c r="AO9" s="5"/>
      <c r="AP9" s="87"/>
      <c r="AQ9" s="117"/>
      <c r="AR9" s="5"/>
      <c r="AS9" s="176"/>
    </row>
    <row r="10" spans="2:45" ht="12.75">
      <c r="B10" s="463" t="s">
        <v>185</v>
      </c>
      <c r="C10" s="117" t="s">
        <v>186</v>
      </c>
      <c r="D10" s="176"/>
      <c r="E10" s="149"/>
      <c r="F10" s="146"/>
      <c r="G10" s="147"/>
      <c r="H10" s="147"/>
      <c r="I10" s="129"/>
      <c r="J10" s="146"/>
      <c r="K10" s="147"/>
      <c r="L10" s="129"/>
      <c r="M10" s="204"/>
      <c r="N10" s="205"/>
      <c r="O10" s="459"/>
      <c r="P10" s="263"/>
      <c r="Q10" s="59"/>
      <c r="R10" s="264"/>
      <c r="S10" s="263"/>
      <c r="T10" s="261"/>
      <c r="U10" s="559"/>
      <c r="V10" s="263"/>
      <c r="W10" s="261"/>
      <c r="X10" s="264"/>
      <c r="Y10" s="59"/>
      <c r="Z10" s="261"/>
      <c r="AA10" s="264"/>
      <c r="AB10" s="263"/>
      <c r="AC10" s="261"/>
      <c r="AD10" s="559"/>
      <c r="AE10" s="263"/>
      <c r="AF10" s="261"/>
      <c r="AG10" s="264"/>
      <c r="AH10" s="263"/>
      <c r="AI10" s="5"/>
      <c r="AJ10" s="87"/>
      <c r="AK10" s="117"/>
      <c r="AL10" s="5"/>
      <c r="AM10" s="87"/>
      <c r="AN10" s="117"/>
      <c r="AO10" s="5"/>
      <c r="AP10" s="87"/>
      <c r="AQ10" s="117"/>
      <c r="AR10" s="5"/>
      <c r="AS10" s="176"/>
    </row>
    <row r="11" spans="2:45" ht="12.75">
      <c r="B11" s="463" t="s">
        <v>187</v>
      </c>
      <c r="C11" s="117" t="s">
        <v>188</v>
      </c>
      <c r="D11" s="176" t="s">
        <v>178</v>
      </c>
      <c r="E11" s="149"/>
      <c r="F11" s="146">
        <v>1.090277777777778</v>
      </c>
      <c r="G11" s="147"/>
      <c r="H11" s="147"/>
      <c r="I11" s="129"/>
      <c r="J11" s="146"/>
      <c r="K11" s="147"/>
      <c r="L11" s="129"/>
      <c r="M11" s="204"/>
      <c r="N11" s="205"/>
      <c r="O11" s="459"/>
      <c r="P11" s="263"/>
      <c r="Q11" s="59"/>
      <c r="R11" s="264"/>
      <c r="S11" s="263"/>
      <c r="T11" s="261"/>
      <c r="U11" s="559"/>
      <c r="V11" s="263"/>
      <c r="W11" s="261"/>
      <c r="X11" s="264"/>
      <c r="Y11" s="59"/>
      <c r="Z11" s="261"/>
      <c r="AA11" s="264"/>
      <c r="AB11" s="263"/>
      <c r="AC11" s="261"/>
      <c r="AD11" s="559"/>
      <c r="AE11" s="263"/>
      <c r="AF11" s="261"/>
      <c r="AG11" s="264"/>
      <c r="AH11" s="263"/>
      <c r="AI11" s="5"/>
      <c r="AJ11" s="87"/>
      <c r="AK11" s="117"/>
      <c r="AL11" s="5"/>
      <c r="AM11" s="87"/>
      <c r="AN11" s="117"/>
      <c r="AO11" s="5"/>
      <c r="AP11" s="87"/>
      <c r="AQ11" s="117"/>
      <c r="AR11" s="5"/>
      <c r="AS11" s="176"/>
    </row>
    <row r="12" spans="2:45" ht="12.75">
      <c r="B12" s="466" t="s">
        <v>191</v>
      </c>
      <c r="C12" s="120" t="s">
        <v>192</v>
      </c>
      <c r="D12" s="189"/>
      <c r="E12" s="149"/>
      <c r="F12" s="146"/>
      <c r="G12" s="147"/>
      <c r="H12" s="147"/>
      <c r="I12" s="129"/>
      <c r="J12" s="146"/>
      <c r="K12" s="147"/>
      <c r="L12" s="129"/>
      <c r="M12" s="204"/>
      <c r="N12" s="205"/>
      <c r="O12" s="459"/>
      <c r="P12" s="263"/>
      <c r="Q12" s="59"/>
      <c r="R12" s="264"/>
      <c r="S12" s="263"/>
      <c r="T12" s="261"/>
      <c r="U12" s="559"/>
      <c r="V12" s="263"/>
      <c r="W12" s="261"/>
      <c r="X12" s="264"/>
      <c r="Y12" s="59"/>
      <c r="Z12" s="261"/>
      <c r="AA12" s="264"/>
      <c r="AB12" s="263"/>
      <c r="AC12" s="261"/>
      <c r="AD12" s="559"/>
      <c r="AE12" s="263"/>
      <c r="AF12" s="261"/>
      <c r="AG12" s="264"/>
      <c r="AH12" s="263"/>
      <c r="AI12" s="5"/>
      <c r="AJ12" s="87"/>
      <c r="AK12" s="117"/>
      <c r="AL12" s="5"/>
      <c r="AM12" s="87"/>
      <c r="AN12" s="117"/>
      <c r="AO12" s="5"/>
      <c r="AP12" s="87"/>
      <c r="AQ12" s="117"/>
      <c r="AR12" s="5"/>
      <c r="AS12" s="176"/>
    </row>
    <row r="13" spans="2:45" ht="12.75">
      <c r="B13" s="466" t="s">
        <v>193</v>
      </c>
      <c r="C13" s="120" t="s">
        <v>194</v>
      </c>
      <c r="D13" s="189"/>
      <c r="E13" s="159">
        <v>1.1291666666666667</v>
      </c>
      <c r="F13" s="146"/>
      <c r="G13" s="148">
        <v>1.2090277777777778</v>
      </c>
      <c r="H13" s="157">
        <v>1.2750000000000001</v>
      </c>
      <c r="I13" s="129"/>
      <c r="J13" s="158">
        <v>1.1534722222222222</v>
      </c>
      <c r="K13" s="157">
        <v>1.190972222222222</v>
      </c>
      <c r="L13" s="129"/>
      <c r="M13" s="208">
        <v>1.1229166666666666</v>
      </c>
      <c r="N13" s="209">
        <v>1.3041666666666667</v>
      </c>
      <c r="O13" s="459"/>
      <c r="P13" s="275">
        <v>1.1881944444444443</v>
      </c>
      <c r="Q13" s="59"/>
      <c r="R13" s="264"/>
      <c r="S13" s="263"/>
      <c r="T13" s="261"/>
      <c r="U13" s="559"/>
      <c r="V13" s="263"/>
      <c r="W13" s="261"/>
      <c r="X13" s="264"/>
      <c r="Y13" s="59"/>
      <c r="Z13" s="261"/>
      <c r="AA13" s="264"/>
      <c r="AB13" s="263"/>
      <c r="AC13" s="261"/>
      <c r="AD13" s="559"/>
      <c r="AE13" s="263"/>
      <c r="AF13" s="261"/>
      <c r="AG13" s="264"/>
      <c r="AH13" s="263"/>
      <c r="AI13" s="5"/>
      <c r="AJ13" s="87"/>
      <c r="AK13" s="117"/>
      <c r="AL13" s="5"/>
      <c r="AM13" s="87"/>
      <c r="AN13" s="117"/>
      <c r="AO13" s="5"/>
      <c r="AP13" s="87"/>
      <c r="AQ13" s="117"/>
      <c r="AR13" s="5"/>
      <c r="AS13" s="176"/>
    </row>
    <row r="14" spans="2:45" ht="12.75">
      <c r="B14" s="466" t="s">
        <v>195</v>
      </c>
      <c r="C14" s="120" t="s">
        <v>196</v>
      </c>
      <c r="D14" s="191" t="s">
        <v>400</v>
      </c>
      <c r="E14" s="159">
        <v>1.159722222222222</v>
      </c>
      <c r="F14" s="158">
        <v>1.176388888888889</v>
      </c>
      <c r="G14" s="148">
        <v>1.1145833333333333</v>
      </c>
      <c r="H14" s="171"/>
      <c r="I14" s="210"/>
      <c r="J14" s="158">
        <v>1.0625</v>
      </c>
      <c r="K14" s="148">
        <v>1.01875</v>
      </c>
      <c r="L14" s="129"/>
      <c r="M14" s="211">
        <v>0.9493055555555556</v>
      </c>
      <c r="N14" s="212">
        <v>0.9833333333333334</v>
      </c>
      <c r="O14" s="451">
        <v>1.0041666666666667</v>
      </c>
      <c r="P14" s="208">
        <v>0.93125</v>
      </c>
      <c r="Q14" s="59"/>
      <c r="R14" s="451">
        <v>0.9347222222222222</v>
      </c>
      <c r="S14" s="208">
        <v>0.93125</v>
      </c>
      <c r="T14" s="262"/>
      <c r="U14" s="560"/>
      <c r="V14" s="265"/>
      <c r="W14" s="262"/>
      <c r="X14" s="266"/>
      <c r="Y14" s="603"/>
      <c r="Z14" s="262"/>
      <c r="AA14" s="266"/>
      <c r="AB14" s="265"/>
      <c r="AC14" s="262"/>
      <c r="AD14" s="560"/>
      <c r="AE14" s="265"/>
      <c r="AF14" s="262"/>
      <c r="AG14" s="266"/>
      <c r="AH14" s="265"/>
      <c r="AI14" s="5"/>
      <c r="AJ14" s="87"/>
      <c r="AK14" s="117"/>
      <c r="AL14" s="5"/>
      <c r="AM14" s="87"/>
      <c r="AN14" s="117"/>
      <c r="AO14" s="5"/>
      <c r="AP14" s="87"/>
      <c r="AQ14" s="117"/>
      <c r="AR14" s="5"/>
      <c r="AS14" s="176"/>
    </row>
    <row r="15" spans="2:45" ht="12.75">
      <c r="B15" s="466" t="s">
        <v>198</v>
      </c>
      <c r="C15" s="120" t="s">
        <v>199</v>
      </c>
      <c r="D15" s="189"/>
      <c r="E15" s="159">
        <v>1.1340277777777776</v>
      </c>
      <c r="F15" s="146"/>
      <c r="G15" s="147"/>
      <c r="H15" s="147"/>
      <c r="I15" s="129"/>
      <c r="J15" s="146"/>
      <c r="K15" s="147"/>
      <c r="L15" s="129"/>
      <c r="M15" s="204"/>
      <c r="N15" s="205"/>
      <c r="O15" s="459"/>
      <c r="P15" s="263"/>
      <c r="Q15" s="59"/>
      <c r="R15" s="264"/>
      <c r="S15" s="263"/>
      <c r="T15" s="261"/>
      <c r="U15" s="559"/>
      <c r="V15" s="263"/>
      <c r="W15" s="261"/>
      <c r="X15" s="264"/>
      <c r="Y15" s="59"/>
      <c r="Z15" s="261"/>
      <c r="AA15" s="264"/>
      <c r="AB15" s="263"/>
      <c r="AC15" s="261"/>
      <c r="AD15" s="559"/>
      <c r="AE15" s="263"/>
      <c r="AF15" s="261"/>
      <c r="AG15" s="264"/>
      <c r="AH15" s="263"/>
      <c r="AI15" s="5"/>
      <c r="AJ15" s="87"/>
      <c r="AK15" s="117"/>
      <c r="AL15" s="5"/>
      <c r="AM15" s="87"/>
      <c r="AN15" s="117"/>
      <c r="AO15" s="5"/>
      <c r="AP15" s="87"/>
      <c r="AQ15" s="117"/>
      <c r="AR15" s="5"/>
      <c r="AS15" s="176"/>
    </row>
    <row r="16" spans="2:45" ht="12.75">
      <c r="B16" s="466" t="s">
        <v>202</v>
      </c>
      <c r="C16" s="120" t="s">
        <v>203</v>
      </c>
      <c r="D16" s="189" t="s">
        <v>184</v>
      </c>
      <c r="E16" s="159">
        <v>1.1375</v>
      </c>
      <c r="F16" s="146"/>
      <c r="G16" s="147"/>
      <c r="H16" s="147"/>
      <c r="I16" s="129"/>
      <c r="J16" s="146"/>
      <c r="K16" s="148">
        <v>1.0868055555555556</v>
      </c>
      <c r="L16" s="173">
        <v>1.1152777777777778</v>
      </c>
      <c r="M16" s="204"/>
      <c r="N16" s="205"/>
      <c r="O16" s="459"/>
      <c r="P16" s="263"/>
      <c r="Q16" s="59"/>
      <c r="R16" s="264"/>
      <c r="S16" s="263"/>
      <c r="T16" s="261"/>
      <c r="U16" s="559"/>
      <c r="V16" s="263"/>
      <c r="W16" s="261"/>
      <c r="X16" s="264"/>
      <c r="Y16" s="59"/>
      <c r="Z16" s="365">
        <v>0.9743055555555555</v>
      </c>
      <c r="AA16" s="264"/>
      <c r="AB16" s="263"/>
      <c r="AC16" s="261"/>
      <c r="AD16" s="559"/>
      <c r="AE16" s="263"/>
      <c r="AF16" s="261"/>
      <c r="AG16" s="264"/>
      <c r="AH16" s="263"/>
      <c r="AI16" s="5"/>
      <c r="AJ16" s="87"/>
      <c r="AK16" s="117"/>
      <c r="AL16" s="5"/>
      <c r="AM16" s="87"/>
      <c r="AN16" s="117"/>
      <c r="AO16" s="5"/>
      <c r="AP16" s="87"/>
      <c r="AQ16" s="117"/>
      <c r="AR16" s="5"/>
      <c r="AS16" s="176"/>
    </row>
    <row r="17" spans="2:45" ht="12.75">
      <c r="B17" s="462" t="s">
        <v>202</v>
      </c>
      <c r="C17" s="120" t="s">
        <v>206</v>
      </c>
      <c r="D17" s="189" t="s">
        <v>184</v>
      </c>
      <c r="E17" s="159">
        <v>1.4375</v>
      </c>
      <c r="F17" s="146"/>
      <c r="G17" s="147"/>
      <c r="H17" s="147"/>
      <c r="I17" s="129"/>
      <c r="J17" s="146"/>
      <c r="K17" s="147"/>
      <c r="L17" s="174">
        <v>0.970138888888889</v>
      </c>
      <c r="M17" s="204"/>
      <c r="N17" s="212">
        <v>0.8923611111111112</v>
      </c>
      <c r="O17" s="459"/>
      <c r="P17" s="208">
        <v>1.003472222222222</v>
      </c>
      <c r="Q17" s="59"/>
      <c r="R17" s="455">
        <v>0.9180555555555556</v>
      </c>
      <c r="S17" s="263"/>
      <c r="T17" s="365">
        <v>0.9083333333333333</v>
      </c>
      <c r="U17" s="559"/>
      <c r="V17" s="263"/>
      <c r="W17" s="261"/>
      <c r="X17" s="264"/>
      <c r="Y17" s="59"/>
      <c r="Z17" s="261"/>
      <c r="AA17" s="264"/>
      <c r="AB17" s="263"/>
      <c r="AC17" s="365">
        <v>0.8881944444444444</v>
      </c>
      <c r="AD17" s="630">
        <v>0.9111111111111111</v>
      </c>
      <c r="AE17" s="595">
        <v>0.8965277777777777</v>
      </c>
      <c r="AF17" s="267"/>
      <c r="AG17" s="596"/>
      <c r="AH17" s="625">
        <v>0.9402777777777778</v>
      </c>
      <c r="AI17" s="5"/>
      <c r="AJ17" s="87"/>
      <c r="AK17" s="355">
        <v>1.0055555555555555</v>
      </c>
      <c r="AL17" s="5"/>
      <c r="AM17" s="87"/>
      <c r="AN17" s="117"/>
      <c r="AO17" s="5"/>
      <c r="AP17" s="87"/>
      <c r="AQ17" s="117"/>
      <c r="AR17" s="5"/>
      <c r="AS17" s="176"/>
    </row>
    <row r="18" spans="2:45" ht="12.75">
      <c r="B18" s="106" t="s">
        <v>394</v>
      </c>
      <c r="C18" s="357" t="s">
        <v>208</v>
      </c>
      <c r="D18" s="215" t="s">
        <v>184</v>
      </c>
      <c r="E18" s="150"/>
      <c r="F18" s="214"/>
      <c r="G18" s="151"/>
      <c r="H18" s="151"/>
      <c r="I18" s="215"/>
      <c r="J18" s="121"/>
      <c r="K18" s="113"/>
      <c r="L18" s="152"/>
      <c r="M18" s="204"/>
      <c r="N18" s="205"/>
      <c r="O18" s="459"/>
      <c r="P18" s="263"/>
      <c r="Q18" s="59"/>
      <c r="R18" s="455">
        <v>0.9465277777777777</v>
      </c>
      <c r="S18" s="263"/>
      <c r="T18" s="261"/>
      <c r="U18" s="559"/>
      <c r="V18" s="263"/>
      <c r="W18" s="261"/>
      <c r="X18" s="264"/>
      <c r="Y18" s="59"/>
      <c r="Z18" s="365">
        <v>0.9229166666666666</v>
      </c>
      <c r="AA18" s="264"/>
      <c r="AB18" s="263"/>
      <c r="AC18" s="261"/>
      <c r="AD18" s="559"/>
      <c r="AE18" s="263"/>
      <c r="AF18" s="261"/>
      <c r="AG18" s="264"/>
      <c r="AH18" s="263"/>
      <c r="AI18" s="5"/>
      <c r="AJ18" s="87"/>
      <c r="AK18" s="117"/>
      <c r="AL18" s="5"/>
      <c r="AM18" s="87"/>
      <c r="AN18" s="117"/>
      <c r="AO18" s="5"/>
      <c r="AP18" s="87"/>
      <c r="AQ18" s="117"/>
      <c r="AR18" s="5"/>
      <c r="AS18" s="176"/>
    </row>
    <row r="19" spans="2:45" ht="12.75">
      <c r="B19" s="467" t="s">
        <v>209</v>
      </c>
      <c r="C19" s="123" t="s">
        <v>208</v>
      </c>
      <c r="D19" s="189" t="s">
        <v>178</v>
      </c>
      <c r="E19" s="153"/>
      <c r="F19" s="158" t="s">
        <v>210</v>
      </c>
      <c r="G19" s="148">
        <v>0.975</v>
      </c>
      <c r="H19" s="148">
        <v>0.9694444444444444</v>
      </c>
      <c r="I19" s="173">
        <v>1.1125</v>
      </c>
      <c r="J19" s="158">
        <v>0.8979166666666667</v>
      </c>
      <c r="K19" s="157">
        <v>0.9152777777777777</v>
      </c>
      <c r="L19" s="173">
        <v>0.9638888888888889</v>
      </c>
      <c r="M19" s="204"/>
      <c r="N19" s="205"/>
      <c r="O19" s="459"/>
      <c r="P19" s="263"/>
      <c r="Q19" s="59"/>
      <c r="R19" s="264"/>
      <c r="S19" s="263"/>
      <c r="T19" s="261"/>
      <c r="U19" s="559"/>
      <c r="V19" s="263"/>
      <c r="W19" s="261"/>
      <c r="X19" s="264"/>
      <c r="Y19" s="59"/>
      <c r="Z19" s="261"/>
      <c r="AA19" s="264"/>
      <c r="AB19" s="263"/>
      <c r="AC19" s="261"/>
      <c r="AD19" s="559"/>
      <c r="AE19" s="263"/>
      <c r="AF19" s="261"/>
      <c r="AG19" s="264"/>
      <c r="AH19" s="263"/>
      <c r="AI19" s="5"/>
      <c r="AJ19" s="87"/>
      <c r="AK19" s="117"/>
      <c r="AL19" s="5"/>
      <c r="AM19" s="87"/>
      <c r="AN19" s="117"/>
      <c r="AO19" s="5"/>
      <c r="AP19" s="87"/>
      <c r="AQ19" s="117"/>
      <c r="AR19" s="5"/>
      <c r="AS19" s="176"/>
    </row>
    <row r="20" spans="2:45" ht="12.75">
      <c r="B20" s="467" t="s">
        <v>212</v>
      </c>
      <c r="C20" s="123" t="s">
        <v>211</v>
      </c>
      <c r="D20" s="191" t="s">
        <v>184</v>
      </c>
      <c r="E20" s="153"/>
      <c r="F20" s="146">
        <v>0.813888888888889</v>
      </c>
      <c r="G20" s="147"/>
      <c r="H20" s="148">
        <v>0.9909722222222223</v>
      </c>
      <c r="I20" s="174">
        <v>0.96875</v>
      </c>
      <c r="J20" s="158">
        <v>0.9541666666666666</v>
      </c>
      <c r="K20" s="147"/>
      <c r="L20" s="173">
        <v>1.0451388888888888</v>
      </c>
      <c r="M20" s="204"/>
      <c r="N20" s="205"/>
      <c r="O20" s="459"/>
      <c r="P20" s="208">
        <v>1.0819444444444444</v>
      </c>
      <c r="Q20" s="59"/>
      <c r="R20" s="451">
        <v>1.1576388888888889</v>
      </c>
      <c r="S20" s="263"/>
      <c r="T20" s="261"/>
      <c r="U20" s="559"/>
      <c r="V20" s="263"/>
      <c r="W20" s="261"/>
      <c r="X20" s="264"/>
      <c r="Y20" s="59"/>
      <c r="Z20" s="261"/>
      <c r="AA20" s="264"/>
      <c r="AB20" s="263"/>
      <c r="AC20" s="261"/>
      <c r="AD20" s="559"/>
      <c r="AE20" s="263"/>
      <c r="AF20" s="261"/>
      <c r="AG20" s="264"/>
      <c r="AH20" s="263"/>
      <c r="AI20" s="5"/>
      <c r="AJ20" s="87"/>
      <c r="AK20" s="117"/>
      <c r="AL20" s="5"/>
      <c r="AM20" s="87"/>
      <c r="AN20" s="117"/>
      <c r="AO20" s="5"/>
      <c r="AP20" s="87"/>
      <c r="AQ20" s="117"/>
      <c r="AR20" s="5"/>
      <c r="AS20" s="176"/>
    </row>
    <row r="21" spans="2:45" ht="12.75">
      <c r="B21" s="467" t="s">
        <v>176</v>
      </c>
      <c r="C21" s="123" t="s">
        <v>213</v>
      </c>
      <c r="D21" s="191" t="s">
        <v>178</v>
      </c>
      <c r="E21" s="153"/>
      <c r="F21" s="158">
        <v>0.9881944444444444</v>
      </c>
      <c r="G21" s="147"/>
      <c r="H21" s="147"/>
      <c r="I21" s="129"/>
      <c r="J21" s="158">
        <v>0.9215277777777778</v>
      </c>
      <c r="K21" s="148">
        <v>0.8784722222222222</v>
      </c>
      <c r="L21" s="129"/>
      <c r="M21" s="204"/>
      <c r="N21" s="205"/>
      <c r="O21" s="459"/>
      <c r="P21" s="263"/>
      <c r="Q21" s="59"/>
      <c r="R21" s="264"/>
      <c r="S21" s="263"/>
      <c r="T21" s="261"/>
      <c r="U21" s="559"/>
      <c r="V21" s="263"/>
      <c r="W21" s="261"/>
      <c r="X21" s="264"/>
      <c r="Y21" s="59"/>
      <c r="Z21" s="261"/>
      <c r="AA21" s="264"/>
      <c r="AB21" s="263"/>
      <c r="AC21" s="261"/>
      <c r="AD21" s="559"/>
      <c r="AE21" s="263"/>
      <c r="AF21" s="261"/>
      <c r="AG21" s="264"/>
      <c r="AH21" s="263"/>
      <c r="AI21" s="5"/>
      <c r="AJ21" s="87"/>
      <c r="AK21" s="117"/>
      <c r="AL21" s="5"/>
      <c r="AM21" s="87"/>
      <c r="AN21" s="117"/>
      <c r="AO21" s="5"/>
      <c r="AP21" s="87"/>
      <c r="AQ21" s="117"/>
      <c r="AR21" s="5"/>
      <c r="AS21" s="176"/>
    </row>
    <row r="22" spans="2:45" ht="12.75">
      <c r="B22" s="467" t="s">
        <v>190</v>
      </c>
      <c r="C22" s="123" t="s">
        <v>215</v>
      </c>
      <c r="D22" s="190"/>
      <c r="E22" s="153"/>
      <c r="F22" s="146"/>
      <c r="G22" s="147"/>
      <c r="H22" s="147"/>
      <c r="I22" s="129"/>
      <c r="J22" s="146"/>
      <c r="K22" s="147"/>
      <c r="L22" s="129"/>
      <c r="M22" s="204"/>
      <c r="N22" s="212">
        <v>0.9798611111111111</v>
      </c>
      <c r="O22" s="451">
        <v>1.0479166666666666</v>
      </c>
      <c r="P22" s="265"/>
      <c r="Q22" s="59"/>
      <c r="R22" s="266"/>
      <c r="S22" s="265"/>
      <c r="T22" s="262"/>
      <c r="U22" s="560"/>
      <c r="V22" s="265"/>
      <c r="W22" s="262"/>
      <c r="X22" s="266"/>
      <c r="Y22" s="603"/>
      <c r="Z22" s="262"/>
      <c r="AA22" s="266"/>
      <c r="AB22" s="265"/>
      <c r="AC22" s="262"/>
      <c r="AD22" s="560"/>
      <c r="AE22" s="265"/>
      <c r="AF22" s="262"/>
      <c r="AG22" s="266"/>
      <c r="AH22" s="265"/>
      <c r="AI22" s="5"/>
      <c r="AJ22" s="87"/>
      <c r="AK22" s="117"/>
      <c r="AL22" s="5"/>
      <c r="AM22" s="87"/>
      <c r="AN22" s="117"/>
      <c r="AO22" s="5"/>
      <c r="AP22" s="87"/>
      <c r="AQ22" s="117"/>
      <c r="AR22" s="5"/>
      <c r="AS22" s="176"/>
    </row>
    <row r="23" spans="2:45" ht="12.75">
      <c r="B23" s="468" t="s">
        <v>219</v>
      </c>
      <c r="C23" s="124" t="s">
        <v>218</v>
      </c>
      <c r="D23" s="191" t="s">
        <v>220</v>
      </c>
      <c r="E23" s="153"/>
      <c r="F23" s="158">
        <v>0.9923611111111111</v>
      </c>
      <c r="G23" s="147"/>
      <c r="H23" s="147"/>
      <c r="I23" s="129"/>
      <c r="J23" s="146"/>
      <c r="K23" s="147"/>
      <c r="L23" s="129"/>
      <c r="M23" s="204"/>
      <c r="N23" s="205"/>
      <c r="O23" s="459"/>
      <c r="P23" s="263"/>
      <c r="Q23" s="59"/>
      <c r="R23" s="264"/>
      <c r="S23" s="263"/>
      <c r="T23" s="261"/>
      <c r="U23" s="559"/>
      <c r="V23" s="263"/>
      <c r="W23" s="261"/>
      <c r="X23" s="264"/>
      <c r="Y23" s="59"/>
      <c r="Z23" s="261"/>
      <c r="AA23" s="264"/>
      <c r="AB23" s="263"/>
      <c r="AC23" s="261"/>
      <c r="AD23" s="559"/>
      <c r="AE23" s="263"/>
      <c r="AF23" s="261"/>
      <c r="AG23" s="264"/>
      <c r="AH23" s="263"/>
      <c r="AI23" s="5"/>
      <c r="AJ23" s="87"/>
      <c r="AK23" s="117"/>
      <c r="AL23" s="5"/>
      <c r="AM23" s="87"/>
      <c r="AN23" s="117"/>
      <c r="AO23" s="5"/>
      <c r="AP23" s="87"/>
      <c r="AQ23" s="117"/>
      <c r="AR23" s="5"/>
      <c r="AS23" s="176"/>
    </row>
    <row r="24" spans="2:45" ht="12.75">
      <c r="B24" s="468" t="s">
        <v>209</v>
      </c>
      <c r="C24" s="124" t="s">
        <v>221</v>
      </c>
      <c r="D24" s="191"/>
      <c r="E24" s="153"/>
      <c r="F24" s="146"/>
      <c r="G24" s="147"/>
      <c r="H24" s="147"/>
      <c r="I24" s="129"/>
      <c r="J24" s="146"/>
      <c r="K24" s="147"/>
      <c r="L24" s="129"/>
      <c r="M24" s="204"/>
      <c r="N24" s="205"/>
      <c r="O24" s="459"/>
      <c r="P24" s="263"/>
      <c r="Q24" s="59"/>
      <c r="R24" s="264"/>
      <c r="S24" s="263"/>
      <c r="T24" s="261"/>
      <c r="U24" s="559"/>
      <c r="V24" s="263"/>
      <c r="W24" s="261"/>
      <c r="X24" s="264"/>
      <c r="Y24" s="59"/>
      <c r="Z24" s="261"/>
      <c r="AA24" s="264"/>
      <c r="AB24" s="263"/>
      <c r="AC24" s="261"/>
      <c r="AD24" s="559"/>
      <c r="AE24" s="263"/>
      <c r="AF24" s="261"/>
      <c r="AG24" s="264"/>
      <c r="AH24" s="263"/>
      <c r="AI24" s="5"/>
      <c r="AJ24" s="87"/>
      <c r="AK24" s="117"/>
      <c r="AL24" s="5"/>
      <c r="AM24" s="87"/>
      <c r="AN24" s="117"/>
      <c r="AO24" s="5"/>
      <c r="AP24" s="87"/>
      <c r="AQ24" s="117"/>
      <c r="AR24" s="5"/>
      <c r="AS24" s="176"/>
    </row>
    <row r="25" spans="2:45" ht="12.75">
      <c r="B25" s="468" t="s">
        <v>223</v>
      </c>
      <c r="C25" s="124" t="s">
        <v>222</v>
      </c>
      <c r="D25" s="191" t="s">
        <v>178</v>
      </c>
      <c r="E25" s="153"/>
      <c r="F25" s="146">
        <v>0.9520833333333334</v>
      </c>
      <c r="G25" s="148">
        <v>1.2895833333333333</v>
      </c>
      <c r="H25" s="148">
        <v>1.2604166666666667</v>
      </c>
      <c r="I25" s="129"/>
      <c r="J25" s="146"/>
      <c r="K25" s="147"/>
      <c r="L25" s="129"/>
      <c r="M25" s="204"/>
      <c r="N25" s="205"/>
      <c r="O25" s="459"/>
      <c r="P25" s="263"/>
      <c r="Q25" s="59"/>
      <c r="R25" s="264"/>
      <c r="S25" s="263"/>
      <c r="T25" s="261"/>
      <c r="U25" s="559"/>
      <c r="V25" s="263"/>
      <c r="W25" s="261"/>
      <c r="X25" s="264"/>
      <c r="Y25" s="59"/>
      <c r="Z25" s="261"/>
      <c r="AA25" s="264"/>
      <c r="AB25" s="263"/>
      <c r="AC25" s="261"/>
      <c r="AD25" s="559"/>
      <c r="AE25" s="263"/>
      <c r="AF25" s="261"/>
      <c r="AG25" s="264"/>
      <c r="AH25" s="263"/>
      <c r="AI25" s="5"/>
      <c r="AJ25" s="87"/>
      <c r="AK25" s="117"/>
      <c r="AL25" s="5"/>
      <c r="AM25" s="87"/>
      <c r="AN25" s="117"/>
      <c r="AO25" s="5"/>
      <c r="AP25" s="87"/>
      <c r="AQ25" s="117"/>
      <c r="AR25" s="5"/>
      <c r="AS25" s="176"/>
    </row>
    <row r="26" spans="2:45" ht="12.75">
      <c r="B26" s="468" t="s">
        <v>209</v>
      </c>
      <c r="C26" s="124" t="s">
        <v>224</v>
      </c>
      <c r="D26" s="191"/>
      <c r="E26" s="153"/>
      <c r="F26" s="146"/>
      <c r="G26" s="147"/>
      <c r="H26" s="147"/>
      <c r="I26" s="129"/>
      <c r="J26" s="146"/>
      <c r="K26" s="147"/>
      <c r="L26" s="129"/>
      <c r="M26" s="204"/>
      <c r="N26" s="209">
        <v>1.1458333333333333</v>
      </c>
      <c r="O26" s="459"/>
      <c r="P26" s="263"/>
      <c r="Q26" s="59"/>
      <c r="R26" s="264"/>
      <c r="S26" s="263"/>
      <c r="T26" s="261"/>
      <c r="U26" s="559"/>
      <c r="V26" s="263"/>
      <c r="W26" s="261"/>
      <c r="X26" s="264"/>
      <c r="Y26" s="59"/>
      <c r="Z26" s="261"/>
      <c r="AA26" s="264"/>
      <c r="AB26" s="263"/>
      <c r="AC26" s="261"/>
      <c r="AD26" s="559"/>
      <c r="AE26" s="263"/>
      <c r="AF26" s="261"/>
      <c r="AG26" s="264"/>
      <c r="AH26" s="263"/>
      <c r="AI26" s="5"/>
      <c r="AJ26" s="87"/>
      <c r="AK26" s="117"/>
      <c r="AL26" s="5"/>
      <c r="AM26" s="87"/>
      <c r="AN26" s="117"/>
      <c r="AO26" s="5"/>
      <c r="AP26" s="87"/>
      <c r="AQ26" s="117"/>
      <c r="AR26" s="5"/>
      <c r="AS26" s="176"/>
    </row>
    <row r="27" spans="2:45" ht="12.75">
      <c r="B27" s="468" t="s">
        <v>176</v>
      </c>
      <c r="C27" s="124" t="s">
        <v>225</v>
      </c>
      <c r="D27" s="191"/>
      <c r="E27" s="153"/>
      <c r="F27" s="146"/>
      <c r="G27" s="147"/>
      <c r="H27" s="147"/>
      <c r="I27" s="129"/>
      <c r="J27" s="146"/>
      <c r="K27" s="147"/>
      <c r="L27" s="129"/>
      <c r="M27" s="204"/>
      <c r="N27" s="205"/>
      <c r="O27" s="459"/>
      <c r="P27" s="263"/>
      <c r="Q27" s="59"/>
      <c r="R27" s="264"/>
      <c r="S27" s="263"/>
      <c r="T27" s="261"/>
      <c r="U27" s="559"/>
      <c r="V27" s="263"/>
      <c r="W27" s="261"/>
      <c r="X27" s="264"/>
      <c r="Y27" s="59"/>
      <c r="Z27" s="261"/>
      <c r="AA27" s="264"/>
      <c r="AB27" s="263"/>
      <c r="AC27" s="261"/>
      <c r="AD27" s="559"/>
      <c r="AE27" s="263"/>
      <c r="AF27" s="261"/>
      <c r="AG27" s="264"/>
      <c r="AH27" s="263"/>
      <c r="AI27" s="5"/>
      <c r="AJ27" s="87"/>
      <c r="AK27" s="117"/>
      <c r="AL27" s="5"/>
      <c r="AM27" s="87"/>
      <c r="AN27" s="117"/>
      <c r="AO27" s="5"/>
      <c r="AP27" s="87"/>
      <c r="AQ27" s="117"/>
      <c r="AR27" s="5"/>
      <c r="AS27" s="176"/>
    </row>
    <row r="28" spans="2:45" ht="12.75">
      <c r="B28" s="468" t="s">
        <v>227</v>
      </c>
      <c r="C28" s="124" t="s">
        <v>226</v>
      </c>
      <c r="D28" s="191"/>
      <c r="E28" s="153"/>
      <c r="F28" s="146"/>
      <c r="G28" s="147"/>
      <c r="H28" s="147"/>
      <c r="I28" s="129"/>
      <c r="J28" s="146"/>
      <c r="K28" s="147"/>
      <c r="L28" s="129"/>
      <c r="M28" s="204"/>
      <c r="N28" s="209">
        <v>1.1555555555555557</v>
      </c>
      <c r="O28" s="451">
        <v>1.2631944444444445</v>
      </c>
      <c r="P28" s="265"/>
      <c r="Q28" s="59"/>
      <c r="R28" s="456">
        <v>0.9868055555555556</v>
      </c>
      <c r="S28" s="275" t="s">
        <v>430</v>
      </c>
      <c r="T28" s="262"/>
      <c r="U28" s="560"/>
      <c r="V28" s="265"/>
      <c r="W28" s="262"/>
      <c r="X28" s="266"/>
      <c r="Y28" s="603"/>
      <c r="Z28" s="262"/>
      <c r="AA28" s="266"/>
      <c r="AB28" s="265"/>
      <c r="AC28" s="262"/>
      <c r="AD28" s="560"/>
      <c r="AE28" s="265"/>
      <c r="AF28" s="262"/>
      <c r="AG28" s="266"/>
      <c r="AH28" s="265"/>
      <c r="AI28" s="5"/>
      <c r="AJ28" s="87"/>
      <c r="AK28" s="117"/>
      <c r="AL28" s="5"/>
      <c r="AM28" s="87"/>
      <c r="AN28" s="117"/>
      <c r="AO28" s="5"/>
      <c r="AP28" s="87"/>
      <c r="AQ28" s="117"/>
      <c r="AR28" s="5"/>
      <c r="AS28" s="176"/>
    </row>
    <row r="29" spans="2:45" ht="12.75">
      <c r="B29" s="468" t="s">
        <v>432</v>
      </c>
      <c r="C29" s="124" t="s">
        <v>431</v>
      </c>
      <c r="D29" s="191" t="s">
        <v>434</v>
      </c>
      <c r="E29" s="153"/>
      <c r="F29" s="146"/>
      <c r="G29" s="147"/>
      <c r="H29" s="147"/>
      <c r="I29" s="129"/>
      <c r="J29" s="146"/>
      <c r="K29" s="147"/>
      <c r="L29" s="129"/>
      <c r="M29" s="204"/>
      <c r="N29" s="205"/>
      <c r="O29" s="459"/>
      <c r="P29" s="263"/>
      <c r="Q29" s="59"/>
      <c r="R29" s="264"/>
      <c r="S29" s="208">
        <v>1.0409722222222222</v>
      </c>
      <c r="T29" s="261"/>
      <c r="U29" s="559"/>
      <c r="V29" s="263"/>
      <c r="W29" s="261"/>
      <c r="X29" s="264"/>
      <c r="Y29" s="59"/>
      <c r="Z29" s="261"/>
      <c r="AA29" s="264"/>
      <c r="AB29" s="263"/>
      <c r="AC29" s="261"/>
      <c r="AD29" s="559"/>
      <c r="AE29" s="263"/>
      <c r="AF29" s="261"/>
      <c r="AG29" s="264"/>
      <c r="AH29" s="263"/>
      <c r="AI29" s="5"/>
      <c r="AJ29" s="87"/>
      <c r="AK29" s="117"/>
      <c r="AL29" s="5"/>
      <c r="AM29" s="87"/>
      <c r="AN29" s="117"/>
      <c r="AO29" s="5"/>
      <c r="AP29" s="87"/>
      <c r="AQ29" s="117"/>
      <c r="AR29" s="5"/>
      <c r="AS29" s="176"/>
    </row>
    <row r="30" spans="2:45" ht="12.75">
      <c r="B30" s="469" t="s">
        <v>227</v>
      </c>
      <c r="C30" s="141" t="s">
        <v>229</v>
      </c>
      <c r="D30" s="192"/>
      <c r="E30" s="218"/>
      <c r="F30" s="183"/>
      <c r="G30" s="164"/>
      <c r="H30" s="164"/>
      <c r="I30" s="219"/>
      <c r="J30" s="183"/>
      <c r="K30" s="164"/>
      <c r="L30" s="219"/>
      <c r="M30" s="220"/>
      <c r="N30" s="221"/>
      <c r="O30" s="460"/>
      <c r="P30" s="263"/>
      <c r="Q30" s="59"/>
      <c r="R30" s="264"/>
      <c r="S30" s="263"/>
      <c r="T30" s="261"/>
      <c r="U30" s="559"/>
      <c r="V30" s="276">
        <v>0.7125</v>
      </c>
      <c r="W30" s="407">
        <v>0.7138888888888889</v>
      </c>
      <c r="X30" s="264"/>
      <c r="Y30" s="59"/>
      <c r="Z30" s="364">
        <v>1.0020833333333334</v>
      </c>
      <c r="AA30" s="451">
        <v>1.0888888888888888</v>
      </c>
      <c r="AB30" s="275">
        <v>1.104861111111111</v>
      </c>
      <c r="AC30" s="262"/>
      <c r="AD30" s="631">
        <v>1.0680555555555555</v>
      </c>
      <c r="AE30" s="275">
        <v>1.136111111111111</v>
      </c>
      <c r="AF30" s="262"/>
      <c r="AG30" s="266" t="s">
        <v>430</v>
      </c>
      <c r="AH30" s="265"/>
      <c r="AI30" s="5"/>
      <c r="AJ30" s="87"/>
      <c r="AK30" s="117"/>
      <c r="AL30" s="5"/>
      <c r="AM30" s="87"/>
      <c r="AN30" s="117"/>
      <c r="AO30" s="5"/>
      <c r="AP30" s="87"/>
      <c r="AQ30" s="117"/>
      <c r="AR30" s="5"/>
      <c r="AS30" s="176"/>
    </row>
    <row r="31" spans="2:45" ht="12.75">
      <c r="B31" s="468" t="s">
        <v>251</v>
      </c>
      <c r="C31" s="124" t="s">
        <v>250</v>
      </c>
      <c r="D31" s="176"/>
      <c r="E31" s="222"/>
      <c r="F31" s="117"/>
      <c r="G31" s="5"/>
      <c r="H31" s="5"/>
      <c r="I31" s="176"/>
      <c r="J31" s="117"/>
      <c r="K31" s="5"/>
      <c r="L31" s="223">
        <v>1.1868055555555557</v>
      </c>
      <c r="M31" s="211">
        <v>0.9874999999999999</v>
      </c>
      <c r="N31" s="205"/>
      <c r="O31" s="451">
        <v>1.1375</v>
      </c>
      <c r="P31" s="265"/>
      <c r="Q31" s="59"/>
      <c r="R31" s="266"/>
      <c r="S31" s="265"/>
      <c r="T31" s="262"/>
      <c r="U31" s="560"/>
      <c r="V31" s="265"/>
      <c r="W31" s="262"/>
      <c r="X31" s="266"/>
      <c r="Y31" s="603"/>
      <c r="Z31" s="262"/>
      <c r="AA31" s="266"/>
      <c r="AB31" s="265"/>
      <c r="AC31" s="262"/>
      <c r="AD31" s="560"/>
      <c r="AE31" s="265"/>
      <c r="AF31" s="262"/>
      <c r="AG31" s="266"/>
      <c r="AH31" s="265"/>
      <c r="AI31" s="5"/>
      <c r="AJ31" s="87"/>
      <c r="AK31" s="117"/>
      <c r="AL31" s="5"/>
      <c r="AM31" s="87"/>
      <c r="AN31" s="117"/>
      <c r="AO31" s="5"/>
      <c r="AP31" s="87"/>
      <c r="AQ31" s="117"/>
      <c r="AR31" s="5"/>
      <c r="AS31" s="176"/>
    </row>
    <row r="32" spans="2:45" ht="12.75">
      <c r="B32" s="468" t="s">
        <v>249</v>
      </c>
      <c r="C32" s="124" t="s">
        <v>273</v>
      </c>
      <c r="D32" s="176"/>
      <c r="E32" s="222"/>
      <c r="F32" s="117"/>
      <c r="G32" s="5"/>
      <c r="H32" s="5"/>
      <c r="I32" s="176"/>
      <c r="J32" s="117"/>
      <c r="K32" s="5"/>
      <c r="L32" s="224"/>
      <c r="M32" s="225"/>
      <c r="N32" s="209">
        <v>1.1902777777777778</v>
      </c>
      <c r="O32" s="459"/>
      <c r="P32" s="263"/>
      <c r="Q32" s="59"/>
      <c r="R32" s="264"/>
      <c r="S32" s="263"/>
      <c r="T32" s="261"/>
      <c r="U32" s="559"/>
      <c r="V32" s="263"/>
      <c r="W32" s="261"/>
      <c r="X32" s="264"/>
      <c r="Y32" s="59"/>
      <c r="Z32" s="261"/>
      <c r="AA32" s="264"/>
      <c r="AB32" s="263"/>
      <c r="AC32" s="261"/>
      <c r="AD32" s="559"/>
      <c r="AE32" s="263"/>
      <c r="AF32" s="261"/>
      <c r="AG32" s="264"/>
      <c r="AH32" s="263"/>
      <c r="AI32" s="5"/>
      <c r="AJ32" s="87"/>
      <c r="AK32" s="117"/>
      <c r="AL32" s="5"/>
      <c r="AM32" s="87"/>
      <c r="AN32" s="117"/>
      <c r="AO32" s="5"/>
      <c r="AP32" s="87"/>
      <c r="AQ32" s="117"/>
      <c r="AR32" s="5"/>
      <c r="AS32" s="176"/>
    </row>
    <row r="33" spans="2:45" ht="12.75">
      <c r="B33" s="468" t="s">
        <v>281</v>
      </c>
      <c r="C33" s="124" t="s">
        <v>282</v>
      </c>
      <c r="D33" s="152" t="s">
        <v>400</v>
      </c>
      <c r="E33" s="222"/>
      <c r="F33" s="117"/>
      <c r="G33" s="5"/>
      <c r="H33" s="5"/>
      <c r="I33" s="176"/>
      <c r="J33" s="117"/>
      <c r="K33" s="5"/>
      <c r="L33" s="223">
        <v>1.1229166666666666</v>
      </c>
      <c r="M33" s="208">
        <v>1.0319444444444443</v>
      </c>
      <c r="N33" s="267">
        <v>0.9597222222222223</v>
      </c>
      <c r="O33" s="459"/>
      <c r="P33" s="211">
        <v>0.975</v>
      </c>
      <c r="Q33" s="59"/>
      <c r="R33" s="451">
        <v>1.01875</v>
      </c>
      <c r="S33" s="275">
        <v>1.0250000000000001</v>
      </c>
      <c r="T33" s="261"/>
      <c r="U33" s="561">
        <v>1.0562500000000001</v>
      </c>
      <c r="V33" s="265"/>
      <c r="W33" s="262"/>
      <c r="X33" s="266"/>
      <c r="Y33" s="603"/>
      <c r="Z33" s="262"/>
      <c r="AA33" s="266"/>
      <c r="AB33" s="265"/>
      <c r="AC33" s="262"/>
      <c r="AD33" s="560"/>
      <c r="AE33" s="265"/>
      <c r="AF33" s="262"/>
      <c r="AG33" s="266"/>
      <c r="AH33" s="265"/>
      <c r="AI33" s="5"/>
      <c r="AJ33" s="87"/>
      <c r="AK33" s="117"/>
      <c r="AL33" s="5"/>
      <c r="AM33" s="87"/>
      <c r="AN33" s="117"/>
      <c r="AO33" s="5"/>
      <c r="AP33" s="87"/>
      <c r="AQ33" s="117"/>
      <c r="AR33" s="5"/>
      <c r="AS33" s="176"/>
    </row>
    <row r="34" spans="2:45" ht="12.75">
      <c r="B34" s="468" t="s">
        <v>233</v>
      </c>
      <c r="C34" s="124" t="s">
        <v>290</v>
      </c>
      <c r="D34" s="176" t="s">
        <v>400</v>
      </c>
      <c r="E34" s="222"/>
      <c r="F34" s="117"/>
      <c r="G34" s="5"/>
      <c r="H34" s="5"/>
      <c r="I34" s="176"/>
      <c r="J34" s="117"/>
      <c r="K34" s="5"/>
      <c r="L34" s="176"/>
      <c r="M34" s="211">
        <v>0.9354166666666667</v>
      </c>
      <c r="N34" s="212">
        <v>0.9722222222222222</v>
      </c>
      <c r="O34" s="451">
        <v>1.0715277777777776</v>
      </c>
      <c r="P34" s="208">
        <v>0.9173611111111111</v>
      </c>
      <c r="Q34" s="59"/>
      <c r="R34" s="456">
        <v>0.8486111111111111</v>
      </c>
      <c r="S34" s="208">
        <v>1.0451388888888888</v>
      </c>
      <c r="T34" s="364">
        <v>0.9770833333333333</v>
      </c>
      <c r="U34" s="561">
        <v>1.0326388888888889</v>
      </c>
      <c r="V34" s="265"/>
      <c r="W34" s="262"/>
      <c r="X34" s="266"/>
      <c r="Y34" s="604">
        <v>0.9798611111111111</v>
      </c>
      <c r="Z34" s="364">
        <v>0.9500000000000001</v>
      </c>
      <c r="AA34" s="451">
        <v>1.0756944444444445</v>
      </c>
      <c r="AB34" s="265"/>
      <c r="AC34" s="262"/>
      <c r="AD34" s="560"/>
      <c r="AE34" s="265"/>
      <c r="AF34" s="262"/>
      <c r="AG34" s="266"/>
      <c r="AH34" s="265"/>
      <c r="AI34" s="5"/>
      <c r="AJ34" s="87"/>
      <c r="AK34" s="117"/>
      <c r="AL34" s="5"/>
      <c r="AM34" s="87"/>
      <c r="AN34" s="117"/>
      <c r="AO34" s="5"/>
      <c r="AP34" s="87"/>
      <c r="AQ34" s="117"/>
      <c r="AR34" s="5"/>
      <c r="AS34" s="176"/>
    </row>
    <row r="35" spans="2:45" ht="12.75">
      <c r="B35" s="468" t="s">
        <v>234</v>
      </c>
      <c r="C35" s="124" t="s">
        <v>389</v>
      </c>
      <c r="D35" s="152" t="s">
        <v>771</v>
      </c>
      <c r="E35" s="222"/>
      <c r="F35" s="117"/>
      <c r="G35" s="5"/>
      <c r="H35" s="5"/>
      <c r="I35" s="176"/>
      <c r="J35" s="117"/>
      <c r="K35" s="5"/>
      <c r="L35" s="176"/>
      <c r="M35" s="276"/>
      <c r="N35" s="267"/>
      <c r="O35" s="266"/>
      <c r="P35" s="208">
        <v>0.9423611111111111</v>
      </c>
      <c r="Q35" s="59"/>
      <c r="R35" s="456">
        <v>0.8916666666666666</v>
      </c>
      <c r="S35" s="275">
        <v>0.9381944444444444</v>
      </c>
      <c r="T35" s="364">
        <v>0.813888888888889</v>
      </c>
      <c r="U35" s="561">
        <v>0.9</v>
      </c>
      <c r="V35" s="265">
        <v>0.9944444444444445</v>
      </c>
      <c r="W35" s="364">
        <v>0.9944444444444445</v>
      </c>
      <c r="X35" s="266"/>
      <c r="Y35" s="605">
        <v>0.9895833333333334</v>
      </c>
      <c r="Z35" s="476">
        <v>1.0152777777777777</v>
      </c>
      <c r="AA35" s="451">
        <v>1.0430555555555556</v>
      </c>
      <c r="AB35" s="275">
        <v>1.04375</v>
      </c>
      <c r="AC35" s="364">
        <v>0.9138888888888889</v>
      </c>
      <c r="AD35" s="561">
        <v>1.0152777777777777</v>
      </c>
      <c r="AE35" s="265"/>
      <c r="AF35" s="262"/>
      <c r="AG35" s="266"/>
      <c r="AH35" s="275">
        <v>1.0166666666666666</v>
      </c>
      <c r="AI35" s="5"/>
      <c r="AJ35" s="87"/>
      <c r="AK35" s="355">
        <v>1.0451388888888888</v>
      </c>
      <c r="AL35" s="5"/>
      <c r="AM35" s="87"/>
      <c r="AN35" s="117"/>
      <c r="AO35" s="5"/>
      <c r="AP35" s="87"/>
      <c r="AQ35" s="117"/>
      <c r="AR35" s="5"/>
      <c r="AS35" s="176"/>
    </row>
    <row r="36" spans="2:45" ht="12.75">
      <c r="B36" s="468" t="s">
        <v>531</v>
      </c>
      <c r="C36" s="124" t="s">
        <v>403</v>
      </c>
      <c r="D36" s="176"/>
      <c r="E36" s="222"/>
      <c r="F36" s="117"/>
      <c r="G36" s="5"/>
      <c r="H36" s="5"/>
      <c r="I36" s="176"/>
      <c r="J36" s="117"/>
      <c r="K36" s="5"/>
      <c r="L36" s="176"/>
      <c r="M36" s="276"/>
      <c r="N36" s="267"/>
      <c r="O36" s="266"/>
      <c r="P36" s="265"/>
      <c r="Q36" s="59"/>
      <c r="R36" s="266"/>
      <c r="S36" s="265"/>
      <c r="T36" s="262"/>
      <c r="U36" s="560"/>
      <c r="V36" s="265"/>
      <c r="W36" s="262"/>
      <c r="X36" s="266"/>
      <c r="Y36" s="603"/>
      <c r="Z36" s="262"/>
      <c r="AA36" s="456">
        <v>1.1388888888888888</v>
      </c>
      <c r="AB36" s="208">
        <v>1.0409722222222222</v>
      </c>
      <c r="AC36" s="262"/>
      <c r="AD36" s="560"/>
      <c r="AE36" s="265"/>
      <c r="AF36" s="262"/>
      <c r="AG36" s="266"/>
      <c r="AH36" s="265"/>
      <c r="AI36" s="5"/>
      <c r="AJ36" s="87"/>
      <c r="AK36" s="117"/>
      <c r="AL36" s="5"/>
      <c r="AM36" s="87"/>
      <c r="AN36" s="117"/>
      <c r="AO36" s="5"/>
      <c r="AP36" s="87"/>
      <c r="AQ36" s="117"/>
      <c r="AR36" s="5"/>
      <c r="AS36" s="176"/>
    </row>
    <row r="37" spans="2:45" ht="12.75">
      <c r="B37" s="576" t="s">
        <v>644</v>
      </c>
      <c r="C37" s="577" t="s">
        <v>645</v>
      </c>
      <c r="D37" s="311"/>
      <c r="E37" s="578"/>
      <c r="F37" s="579"/>
      <c r="G37" s="313"/>
      <c r="H37" s="313"/>
      <c r="I37" s="311"/>
      <c r="J37" s="579"/>
      <c r="K37" s="313"/>
      <c r="L37" s="311"/>
      <c r="M37" s="225"/>
      <c r="N37" s="580"/>
      <c r="O37" s="581"/>
      <c r="P37" s="582"/>
      <c r="Q37" s="583"/>
      <c r="R37" s="581"/>
      <c r="S37" s="582"/>
      <c r="T37" s="584"/>
      <c r="U37" s="585"/>
      <c r="V37" s="582"/>
      <c r="W37" s="584"/>
      <c r="X37" s="581"/>
      <c r="Y37" s="606"/>
      <c r="Z37" s="584"/>
      <c r="AA37" s="581"/>
      <c r="AB37" s="582"/>
      <c r="AC37" s="364">
        <v>0.9666666666666667</v>
      </c>
      <c r="AD37" s="561">
        <v>1.0888888888888888</v>
      </c>
      <c r="AE37" s="265"/>
      <c r="AF37" s="262"/>
      <c r="AG37" s="266"/>
      <c r="AH37" s="265"/>
      <c r="AI37" s="5"/>
      <c r="AJ37" s="87"/>
      <c r="AK37" s="117"/>
      <c r="AL37" s="5"/>
      <c r="AM37" s="87"/>
      <c r="AN37" s="117"/>
      <c r="AO37" s="5"/>
      <c r="AP37" s="87"/>
      <c r="AQ37" s="117"/>
      <c r="AR37" s="5"/>
      <c r="AS37" s="176"/>
    </row>
    <row r="38" spans="2:45" ht="12.75">
      <c r="B38" s="468" t="s">
        <v>234</v>
      </c>
      <c r="C38" s="124" t="s">
        <v>235</v>
      </c>
      <c r="D38" s="176"/>
      <c r="E38" s="222"/>
      <c r="F38" s="117"/>
      <c r="G38" s="5"/>
      <c r="H38" s="5"/>
      <c r="I38" s="176"/>
      <c r="J38" s="117"/>
      <c r="K38" s="5"/>
      <c r="L38" s="176"/>
      <c r="M38" s="208">
        <v>1.2729166666666667</v>
      </c>
      <c r="N38" s="205"/>
      <c r="O38" s="459"/>
      <c r="P38" s="263"/>
      <c r="Q38" s="59"/>
      <c r="R38" s="455">
        <v>0.9034722222222222</v>
      </c>
      <c r="S38" s="263"/>
      <c r="T38" s="261"/>
      <c r="U38" s="559"/>
      <c r="V38" s="265">
        <v>1.1333333333333333</v>
      </c>
      <c r="W38" s="261"/>
      <c r="X38" s="264"/>
      <c r="Y38" s="59"/>
      <c r="Z38" s="262">
        <v>1.3277777777777777</v>
      </c>
      <c r="AA38" s="264"/>
      <c r="AB38" s="263"/>
      <c r="AC38" s="261"/>
      <c r="AD38" s="559"/>
      <c r="AE38" s="263"/>
      <c r="AF38" s="261"/>
      <c r="AG38" s="264"/>
      <c r="AH38" s="263"/>
      <c r="AI38" s="5"/>
      <c r="AJ38" s="87"/>
      <c r="AK38" s="117"/>
      <c r="AL38" s="5"/>
      <c r="AM38" s="87"/>
      <c r="AN38" s="117"/>
      <c r="AO38" s="5"/>
      <c r="AP38" s="87"/>
      <c r="AQ38" s="117"/>
      <c r="AR38" s="5"/>
      <c r="AS38" s="176"/>
    </row>
    <row r="39" spans="2:45" ht="12.75">
      <c r="B39" s="468" t="s">
        <v>291</v>
      </c>
      <c r="C39" s="124" t="s">
        <v>292</v>
      </c>
      <c r="D39" s="176"/>
      <c r="E39" s="222"/>
      <c r="F39" s="117"/>
      <c r="G39" s="5"/>
      <c r="H39" s="5"/>
      <c r="I39" s="176"/>
      <c r="J39" s="117"/>
      <c r="K39" s="5"/>
      <c r="L39" s="176"/>
      <c r="M39" s="117"/>
      <c r="N39" s="227">
        <v>0.9527777777777778</v>
      </c>
      <c r="O39" s="176"/>
      <c r="P39" s="120"/>
      <c r="Q39" s="59"/>
      <c r="R39" s="189"/>
      <c r="S39" s="120"/>
      <c r="T39" s="2"/>
      <c r="U39" s="60"/>
      <c r="V39" s="120"/>
      <c r="W39" s="2"/>
      <c r="X39" s="189"/>
      <c r="Y39" s="55"/>
      <c r="Z39" s="2"/>
      <c r="AA39" s="189"/>
      <c r="AB39" s="120"/>
      <c r="AC39" s="2"/>
      <c r="AD39" s="60"/>
      <c r="AE39" s="120"/>
      <c r="AF39" s="2"/>
      <c r="AG39" s="189"/>
      <c r="AH39" s="120"/>
      <c r="AI39" s="5"/>
      <c r="AJ39" s="87"/>
      <c r="AK39" s="117"/>
      <c r="AL39" s="5"/>
      <c r="AM39" s="87"/>
      <c r="AN39" s="117"/>
      <c r="AO39" s="5"/>
      <c r="AP39" s="87"/>
      <c r="AQ39" s="117"/>
      <c r="AR39" s="5"/>
      <c r="AS39" s="176"/>
    </row>
    <row r="40" spans="2:45" ht="12.75">
      <c r="B40" s="468" t="s">
        <v>293</v>
      </c>
      <c r="C40" s="124" t="s">
        <v>294</v>
      </c>
      <c r="D40" s="176"/>
      <c r="E40" s="222"/>
      <c r="F40" s="117"/>
      <c r="G40" s="5"/>
      <c r="H40" s="5"/>
      <c r="I40" s="176"/>
      <c r="J40" s="117"/>
      <c r="K40" s="5"/>
      <c r="L40" s="176"/>
      <c r="M40" s="117"/>
      <c r="N40" s="227">
        <v>0.9743055555555555</v>
      </c>
      <c r="O40" s="176"/>
      <c r="P40" s="120"/>
      <c r="Q40" s="59"/>
      <c r="R40" s="189"/>
      <c r="S40" s="120"/>
      <c r="T40" s="2"/>
      <c r="U40" s="60"/>
      <c r="V40" s="120"/>
      <c r="W40" s="2"/>
      <c r="X40" s="189"/>
      <c r="Y40" s="55"/>
      <c r="Z40" s="2"/>
      <c r="AA40" s="189"/>
      <c r="AB40" s="120"/>
      <c r="AC40" s="2"/>
      <c r="AD40" s="60"/>
      <c r="AE40" s="120"/>
      <c r="AF40" s="2"/>
      <c r="AG40" s="189"/>
      <c r="AH40" s="120"/>
      <c r="AI40" s="5"/>
      <c r="AJ40" s="87"/>
      <c r="AK40" s="117"/>
      <c r="AL40" s="5"/>
      <c r="AM40" s="87"/>
      <c r="AN40" s="117"/>
      <c r="AO40" s="5"/>
      <c r="AP40" s="87"/>
      <c r="AQ40" s="117"/>
      <c r="AR40" s="5"/>
      <c r="AS40" s="176"/>
    </row>
    <row r="41" spans="2:45" ht="12.75" customHeight="1">
      <c r="B41" s="468" t="s">
        <v>190</v>
      </c>
      <c r="C41" s="124" t="s">
        <v>230</v>
      </c>
      <c r="D41" s="176" t="s">
        <v>178</v>
      </c>
      <c r="E41" s="222"/>
      <c r="F41" s="117"/>
      <c r="G41" s="5"/>
      <c r="H41" s="5"/>
      <c r="I41" s="176"/>
      <c r="J41" s="117"/>
      <c r="K41" s="5"/>
      <c r="L41" s="176"/>
      <c r="M41" s="117"/>
      <c r="N41" s="118">
        <v>1.0048611111111112</v>
      </c>
      <c r="O41" s="176"/>
      <c r="P41" s="120"/>
      <c r="Q41" s="59"/>
      <c r="R41" s="177">
        <v>0.8673611111111111</v>
      </c>
      <c r="S41" s="120"/>
      <c r="T41" s="2"/>
      <c r="U41" s="60"/>
      <c r="V41" s="120"/>
      <c r="W41" s="2"/>
      <c r="X41" s="189"/>
      <c r="Y41" s="55"/>
      <c r="Z41" s="2"/>
      <c r="AA41" s="189"/>
      <c r="AB41" s="120"/>
      <c r="AC41" s="2"/>
      <c r="AD41" s="60"/>
      <c r="AE41" s="120"/>
      <c r="AF41" s="2"/>
      <c r="AG41" s="189"/>
      <c r="AH41" s="120"/>
      <c r="AI41" s="5"/>
      <c r="AJ41" s="87"/>
      <c r="AK41" s="117"/>
      <c r="AL41" s="5"/>
      <c r="AM41" s="87"/>
      <c r="AN41" s="117"/>
      <c r="AO41" s="5"/>
      <c r="AP41" s="87"/>
      <c r="AQ41" s="117"/>
      <c r="AR41" s="5"/>
      <c r="AS41" s="176"/>
    </row>
    <row r="42" spans="2:45" ht="12.75" customHeight="1">
      <c r="B42" s="469" t="s">
        <v>269</v>
      </c>
      <c r="C42" s="141" t="s">
        <v>215</v>
      </c>
      <c r="D42" s="284"/>
      <c r="E42" s="296"/>
      <c r="F42" s="288"/>
      <c r="G42" s="286"/>
      <c r="H42" s="286"/>
      <c r="I42" s="284"/>
      <c r="J42" s="288"/>
      <c r="K42" s="286"/>
      <c r="L42" s="284"/>
      <c r="M42" s="288"/>
      <c r="N42" s="281"/>
      <c r="O42" s="284"/>
      <c r="P42" s="297"/>
      <c r="Q42" s="59"/>
      <c r="R42" s="457"/>
      <c r="S42" s="354">
        <v>1.1277777777777778</v>
      </c>
      <c r="T42" s="2"/>
      <c r="U42" s="60"/>
      <c r="V42" s="120"/>
      <c r="W42" s="2"/>
      <c r="X42" s="189"/>
      <c r="Y42" s="55"/>
      <c r="Z42" s="2"/>
      <c r="AA42" s="189"/>
      <c r="AB42" s="120"/>
      <c r="AC42" s="2"/>
      <c r="AD42" s="60"/>
      <c r="AE42" s="120"/>
      <c r="AF42" s="2"/>
      <c r="AG42" s="189"/>
      <c r="AH42" s="120"/>
      <c r="AI42" s="5"/>
      <c r="AJ42" s="87"/>
      <c r="AK42" s="117"/>
      <c r="AL42" s="5"/>
      <c r="AM42" s="87"/>
      <c r="AN42" s="117"/>
      <c r="AO42" s="5"/>
      <c r="AP42" s="87"/>
      <c r="AQ42" s="117"/>
      <c r="AR42" s="5"/>
      <c r="AS42" s="176"/>
    </row>
    <row r="43" spans="2:45" ht="12.75">
      <c r="B43" s="469" t="s">
        <v>397</v>
      </c>
      <c r="C43" s="141" t="s">
        <v>396</v>
      </c>
      <c r="D43" s="284" t="s">
        <v>184</v>
      </c>
      <c r="E43" s="296"/>
      <c r="F43" s="288"/>
      <c r="G43" s="286"/>
      <c r="H43" s="286"/>
      <c r="I43" s="284"/>
      <c r="J43" s="288"/>
      <c r="K43" s="286"/>
      <c r="L43" s="284"/>
      <c r="M43" s="288"/>
      <c r="N43" s="281"/>
      <c r="O43" s="284"/>
      <c r="P43" s="297"/>
      <c r="Q43" s="59"/>
      <c r="R43" s="458">
        <v>0.9236111111111112</v>
      </c>
      <c r="S43" s="269">
        <v>0.9486111111111111</v>
      </c>
      <c r="T43" s="216">
        <v>0.8638888888888889</v>
      </c>
      <c r="U43" s="337">
        <v>0.9375</v>
      </c>
      <c r="V43" s="294"/>
      <c r="W43" s="303"/>
      <c r="X43" s="392"/>
      <c r="Y43" s="234"/>
      <c r="Z43" s="303"/>
      <c r="AA43" s="392"/>
      <c r="AB43" s="294"/>
      <c r="AC43" s="303"/>
      <c r="AD43" s="362"/>
      <c r="AE43" s="294"/>
      <c r="AF43" s="303"/>
      <c r="AG43" s="392"/>
      <c r="AH43" s="294"/>
      <c r="AI43" s="5"/>
      <c r="AJ43" s="87"/>
      <c r="AK43" s="117"/>
      <c r="AL43" s="5"/>
      <c r="AM43" s="87"/>
      <c r="AN43" s="117"/>
      <c r="AO43" s="5"/>
      <c r="AP43" s="87"/>
      <c r="AQ43" s="117"/>
      <c r="AR43" s="5"/>
      <c r="AS43" s="176"/>
    </row>
    <row r="44" spans="2:45" ht="12.75">
      <c r="B44" s="469" t="s">
        <v>176</v>
      </c>
      <c r="C44" s="141" t="s">
        <v>225</v>
      </c>
      <c r="D44" s="284"/>
      <c r="E44" s="296"/>
      <c r="F44" s="288"/>
      <c r="G44" s="286"/>
      <c r="H44" s="286"/>
      <c r="I44" s="284"/>
      <c r="J44" s="288"/>
      <c r="K44" s="286"/>
      <c r="L44" s="284"/>
      <c r="M44" s="288"/>
      <c r="N44" s="281"/>
      <c r="O44" s="284"/>
      <c r="P44" s="297"/>
      <c r="Q44" s="59"/>
      <c r="R44" s="458">
        <v>0.8638888888888889</v>
      </c>
      <c r="S44" s="120"/>
      <c r="T44" s="2"/>
      <c r="U44" s="594">
        <v>1.0222222222222224</v>
      </c>
      <c r="V44" s="359">
        <v>1.003472222222222</v>
      </c>
      <c r="W44" s="363">
        <v>0.9611111111111111</v>
      </c>
      <c r="X44" s="361"/>
      <c r="Y44" s="607">
        <v>0.9208333333333334</v>
      </c>
      <c r="Z44" s="360"/>
      <c r="AA44" s="361"/>
      <c r="AB44" s="359"/>
      <c r="AC44" s="360"/>
      <c r="AD44" s="562"/>
      <c r="AE44" s="359"/>
      <c r="AF44" s="360"/>
      <c r="AG44" s="361"/>
      <c r="AH44" s="359"/>
      <c r="AI44" s="5"/>
      <c r="AJ44" s="87"/>
      <c r="AK44" s="117"/>
      <c r="AL44" s="5"/>
      <c r="AM44" s="87"/>
      <c r="AN44" s="117"/>
      <c r="AO44" s="5"/>
      <c r="AP44" s="87"/>
      <c r="AQ44" s="117"/>
      <c r="AR44" s="5"/>
      <c r="AS44" s="176"/>
    </row>
    <row r="45" spans="2:45" ht="12.75">
      <c r="B45" s="469" t="s">
        <v>291</v>
      </c>
      <c r="C45" s="141" t="s">
        <v>395</v>
      </c>
      <c r="D45" s="284"/>
      <c r="E45" s="296"/>
      <c r="F45" s="288"/>
      <c r="G45" s="286"/>
      <c r="H45" s="286"/>
      <c r="I45" s="284"/>
      <c r="J45" s="288"/>
      <c r="K45" s="286"/>
      <c r="L45" s="284"/>
      <c r="M45" s="288"/>
      <c r="N45" s="281"/>
      <c r="O45" s="284"/>
      <c r="P45" s="297"/>
      <c r="Q45" s="59"/>
      <c r="R45" s="458">
        <v>0.9895833333333334</v>
      </c>
      <c r="S45" s="355">
        <v>1.0326388888888889</v>
      </c>
      <c r="T45" s="2"/>
      <c r="U45" s="338">
        <v>0.9249999999999999</v>
      </c>
      <c r="V45" s="294"/>
      <c r="W45" s="303"/>
      <c r="X45" s="392"/>
      <c r="Y45" s="234"/>
      <c r="Z45" s="303"/>
      <c r="AA45" s="392"/>
      <c r="AB45" s="294"/>
      <c r="AC45" s="303"/>
      <c r="AD45" s="362"/>
      <c r="AE45" s="294"/>
      <c r="AF45" s="303"/>
      <c r="AG45" s="392"/>
      <c r="AH45" s="294"/>
      <c r="AI45" s="5"/>
      <c r="AJ45" s="87"/>
      <c r="AK45" s="117"/>
      <c r="AL45" s="5"/>
      <c r="AM45" s="87"/>
      <c r="AN45" s="117"/>
      <c r="AO45" s="5"/>
      <c r="AP45" s="87"/>
      <c r="AQ45" s="117"/>
      <c r="AR45" s="5"/>
      <c r="AS45" s="176"/>
    </row>
    <row r="46" spans="2:45" ht="12.75">
      <c r="B46" s="469" t="s">
        <v>307</v>
      </c>
      <c r="C46" s="141" t="s">
        <v>433</v>
      </c>
      <c r="D46" s="284" t="s">
        <v>184</v>
      </c>
      <c r="E46" s="296"/>
      <c r="F46" s="288"/>
      <c r="G46" s="286"/>
      <c r="H46" s="286"/>
      <c r="I46" s="284"/>
      <c r="J46" s="288"/>
      <c r="K46" s="286"/>
      <c r="L46" s="284"/>
      <c r="M46" s="288"/>
      <c r="N46" s="281"/>
      <c r="O46" s="284"/>
      <c r="P46" s="297"/>
      <c r="Q46" s="59"/>
      <c r="R46" s="457"/>
      <c r="S46" s="354">
        <v>1.1784722222222224</v>
      </c>
      <c r="T46" s="363">
        <v>1.0444444444444445</v>
      </c>
      <c r="U46" s="563">
        <v>1.097222222222222</v>
      </c>
      <c r="V46" s="359">
        <v>0.7194444444444444</v>
      </c>
      <c r="W46" s="406">
        <v>0.7256944444444445</v>
      </c>
      <c r="X46" s="361"/>
      <c r="Y46" s="608"/>
      <c r="Z46" s="363">
        <v>1.1736111111111112</v>
      </c>
      <c r="AA46" s="361"/>
      <c r="AB46" s="355">
        <v>1.2513888888888889</v>
      </c>
      <c r="AC46" s="360"/>
      <c r="AD46" s="563">
        <v>1.2798611111111111</v>
      </c>
      <c r="AE46" s="359"/>
      <c r="AF46" s="588">
        <v>1.2770833333333333</v>
      </c>
      <c r="AG46" s="613">
        <v>1.1791666666666667</v>
      </c>
      <c r="AH46" s="359"/>
      <c r="AI46" s="5"/>
      <c r="AJ46" s="87"/>
      <c r="AK46" s="117"/>
      <c r="AL46" s="5"/>
      <c r="AM46" s="87"/>
      <c r="AN46" s="117"/>
      <c r="AO46" s="5"/>
      <c r="AP46" s="87"/>
      <c r="AQ46" s="117"/>
      <c r="AR46" s="5"/>
      <c r="AS46" s="176"/>
    </row>
    <row r="47" spans="2:45" ht="12.75">
      <c r="B47" s="469" t="s">
        <v>251</v>
      </c>
      <c r="C47" s="141" t="s">
        <v>215</v>
      </c>
      <c r="D47" s="284" t="s">
        <v>178</v>
      </c>
      <c r="E47" s="296"/>
      <c r="F47" s="288"/>
      <c r="G47" s="286"/>
      <c r="H47" s="286"/>
      <c r="I47" s="284"/>
      <c r="J47" s="288"/>
      <c r="K47" s="286"/>
      <c r="L47" s="284"/>
      <c r="M47" s="288"/>
      <c r="N47" s="281"/>
      <c r="O47" s="284"/>
      <c r="P47" s="297"/>
      <c r="Q47" s="59"/>
      <c r="R47" s="457"/>
      <c r="S47" s="359"/>
      <c r="T47" s="363">
        <v>0.8430555555555556</v>
      </c>
      <c r="U47" s="337">
        <v>0.9138888888888889</v>
      </c>
      <c r="V47" s="294"/>
      <c r="W47" s="303"/>
      <c r="X47" s="392"/>
      <c r="Y47" s="234"/>
      <c r="Z47" s="303"/>
      <c r="AA47" s="392"/>
      <c r="AB47" s="294"/>
      <c r="AC47" s="303"/>
      <c r="AD47" s="362"/>
      <c r="AE47" s="294"/>
      <c r="AF47" s="303"/>
      <c r="AG47" s="392"/>
      <c r="AH47" s="294"/>
      <c r="AI47" s="5"/>
      <c r="AJ47" s="87"/>
      <c r="AK47" s="117"/>
      <c r="AL47" s="5"/>
      <c r="AM47" s="87"/>
      <c r="AN47" s="117"/>
      <c r="AO47" s="5"/>
      <c r="AP47" s="87"/>
      <c r="AQ47" s="117"/>
      <c r="AR47" s="5"/>
      <c r="AS47" s="176"/>
    </row>
    <row r="48" spans="2:45" ht="12.75">
      <c r="B48" s="469" t="s">
        <v>303</v>
      </c>
      <c r="C48" s="141" t="s">
        <v>302</v>
      </c>
      <c r="D48" s="284" t="s">
        <v>494</v>
      </c>
      <c r="E48" s="296"/>
      <c r="F48" s="288"/>
      <c r="G48" s="286"/>
      <c r="H48" s="286"/>
      <c r="I48" s="284"/>
      <c r="J48" s="288"/>
      <c r="K48" s="286"/>
      <c r="L48" s="284"/>
      <c r="M48" s="288"/>
      <c r="N48" s="281"/>
      <c r="O48" s="284"/>
      <c r="P48" s="297"/>
      <c r="Q48" s="59"/>
      <c r="R48" s="457"/>
      <c r="S48" s="354">
        <v>1.0159722222222223</v>
      </c>
      <c r="T48" s="216">
        <v>0.8902777777777778</v>
      </c>
      <c r="U48" s="337">
        <v>0.9513888888888888</v>
      </c>
      <c r="V48" s="294">
        <v>0.6597222222222222</v>
      </c>
      <c r="W48" s="303"/>
      <c r="X48" s="392"/>
      <c r="Y48" s="234"/>
      <c r="Z48" s="363">
        <v>1.0006944444444443</v>
      </c>
      <c r="AA48" s="392"/>
      <c r="AB48" s="355">
        <v>1.0777777777777777</v>
      </c>
      <c r="AC48" s="587" t="s">
        <v>654</v>
      </c>
      <c r="AD48" s="563">
        <v>1.1201388888888888</v>
      </c>
      <c r="AE48" s="354">
        <v>0.9958333333333332</v>
      </c>
      <c r="AF48" s="363">
        <v>0.9861111111111112</v>
      </c>
      <c r="AG48" s="452">
        <v>1.0152777777777777</v>
      </c>
      <c r="AH48" s="359"/>
      <c r="AI48" s="5"/>
      <c r="AJ48" s="87"/>
      <c r="AK48" s="117"/>
      <c r="AL48" s="5"/>
      <c r="AM48" s="87"/>
      <c r="AN48" s="117"/>
      <c r="AO48" s="5"/>
      <c r="AP48" s="87"/>
      <c r="AQ48" s="117"/>
      <c r="AR48" s="5"/>
      <c r="AS48" s="176"/>
    </row>
    <row r="49" spans="2:45" ht="12.75">
      <c r="B49" s="469" t="s">
        <v>281</v>
      </c>
      <c r="C49" s="141" t="s">
        <v>391</v>
      </c>
      <c r="D49" s="284" t="s">
        <v>496</v>
      </c>
      <c r="E49" s="296"/>
      <c r="F49" s="288"/>
      <c r="G49" s="286"/>
      <c r="H49" s="286"/>
      <c r="I49" s="284"/>
      <c r="J49" s="288"/>
      <c r="K49" s="286"/>
      <c r="L49" s="284"/>
      <c r="M49" s="288"/>
      <c r="N49" s="281"/>
      <c r="O49" s="284"/>
      <c r="P49" s="297"/>
      <c r="Q49" s="59"/>
      <c r="R49" s="457"/>
      <c r="S49" s="354">
        <v>0.9791666666666666</v>
      </c>
      <c r="T49" s="2"/>
      <c r="U49" s="338">
        <v>0.9229166666666666</v>
      </c>
      <c r="V49" s="294">
        <v>0.625</v>
      </c>
      <c r="W49" s="207">
        <v>0.6430555555555556</v>
      </c>
      <c r="X49" s="392"/>
      <c r="Y49" s="234"/>
      <c r="Z49" s="216">
        <v>0.907638888888889</v>
      </c>
      <c r="AA49" s="452">
        <v>1.0743055555555556</v>
      </c>
      <c r="AB49" s="359"/>
      <c r="AC49" s="360"/>
      <c r="AD49" s="562"/>
      <c r="AE49" s="359"/>
      <c r="AF49" s="360"/>
      <c r="AG49" s="361"/>
      <c r="AH49" s="359"/>
      <c r="AI49" s="5"/>
      <c r="AJ49" s="87"/>
      <c r="AK49" s="117"/>
      <c r="AL49" s="5"/>
      <c r="AM49" s="87"/>
      <c r="AN49" s="117"/>
      <c r="AO49" s="5"/>
      <c r="AP49" s="87"/>
      <c r="AQ49" s="117"/>
      <c r="AR49" s="5"/>
      <c r="AS49" s="176"/>
    </row>
    <row r="50" spans="2:45" ht="12.75">
      <c r="B50" s="469" t="s">
        <v>399</v>
      </c>
      <c r="C50" s="141" t="s">
        <v>398</v>
      </c>
      <c r="D50" s="284"/>
      <c r="E50" s="296"/>
      <c r="F50" s="288"/>
      <c r="G50" s="286"/>
      <c r="H50" s="286"/>
      <c r="I50" s="284"/>
      <c r="J50" s="288"/>
      <c r="K50" s="286"/>
      <c r="L50" s="284"/>
      <c r="M50" s="288"/>
      <c r="N50" s="281"/>
      <c r="O50" s="284"/>
      <c r="P50" s="297"/>
      <c r="Q50" s="59"/>
      <c r="R50" s="453">
        <v>1.0645833333333334</v>
      </c>
      <c r="S50" s="120"/>
      <c r="T50" s="216">
        <v>0.9423611111111111</v>
      </c>
      <c r="U50" s="563">
        <v>1.0256944444444445</v>
      </c>
      <c r="V50" s="359"/>
      <c r="W50" s="360"/>
      <c r="X50" s="361"/>
      <c r="Y50" s="608"/>
      <c r="Z50" s="360"/>
      <c r="AA50" s="361"/>
      <c r="AB50" s="359"/>
      <c r="AC50" s="360"/>
      <c r="AD50" s="562"/>
      <c r="AE50" s="359"/>
      <c r="AF50" s="360"/>
      <c r="AG50" s="361"/>
      <c r="AH50" s="359"/>
      <c r="AI50" s="5"/>
      <c r="AJ50" s="87"/>
      <c r="AK50" s="117"/>
      <c r="AL50" s="5"/>
      <c r="AM50" s="87"/>
      <c r="AN50" s="117"/>
      <c r="AO50" s="5"/>
      <c r="AP50" s="87"/>
      <c r="AQ50" s="117"/>
      <c r="AR50" s="5"/>
      <c r="AS50" s="176"/>
    </row>
    <row r="51" spans="2:45" ht="12.75">
      <c r="B51" s="469" t="s">
        <v>202</v>
      </c>
      <c r="C51" s="141" t="s">
        <v>284</v>
      </c>
      <c r="D51" s="284"/>
      <c r="E51" s="296"/>
      <c r="F51" s="288"/>
      <c r="G51" s="286"/>
      <c r="H51" s="286"/>
      <c r="I51" s="284"/>
      <c r="J51" s="288"/>
      <c r="K51" s="286"/>
      <c r="L51" s="284"/>
      <c r="M51" s="288"/>
      <c r="N51" s="281"/>
      <c r="O51" s="284"/>
      <c r="P51" s="297"/>
      <c r="Q51" s="59"/>
      <c r="R51" s="453"/>
      <c r="S51" s="297"/>
      <c r="T51" s="299">
        <v>0.9194444444444444</v>
      </c>
      <c r="U51" s="335"/>
      <c r="V51" s="120"/>
      <c r="W51" s="2"/>
      <c r="X51" s="189"/>
      <c r="Y51" s="55"/>
      <c r="Z51" s="2"/>
      <c r="AA51" s="189"/>
      <c r="AB51" s="120"/>
      <c r="AC51" s="207">
        <v>0.9569444444444444</v>
      </c>
      <c r="AD51" s="60"/>
      <c r="AE51" s="120"/>
      <c r="AF51" s="2"/>
      <c r="AG51" s="189"/>
      <c r="AH51" s="120"/>
      <c r="AI51" s="5"/>
      <c r="AJ51" s="87"/>
      <c r="AK51" s="117"/>
      <c r="AL51" s="5"/>
      <c r="AM51" s="87"/>
      <c r="AN51" s="117"/>
      <c r="AO51" s="5"/>
      <c r="AP51" s="87"/>
      <c r="AQ51" s="117"/>
      <c r="AR51" s="5"/>
      <c r="AS51" s="176"/>
    </row>
    <row r="52" spans="2:45" ht="12.75">
      <c r="B52" s="469" t="s">
        <v>232</v>
      </c>
      <c r="C52" s="141" t="s">
        <v>288</v>
      </c>
      <c r="D52" s="284" t="s">
        <v>295</v>
      </c>
      <c r="E52" s="296"/>
      <c r="F52" s="288"/>
      <c r="G52" s="286"/>
      <c r="H52" s="286"/>
      <c r="I52" s="284"/>
      <c r="J52" s="288"/>
      <c r="K52" s="286"/>
      <c r="L52" s="284"/>
      <c r="M52" s="288"/>
      <c r="N52" s="281">
        <v>1.0694444444444444</v>
      </c>
      <c r="O52" s="461">
        <v>1.16875</v>
      </c>
      <c r="P52" s="329"/>
      <c r="Q52" s="370"/>
      <c r="R52" s="453">
        <v>0.8958333333333334</v>
      </c>
      <c r="S52" s="329"/>
      <c r="T52" s="330"/>
      <c r="U52" s="601">
        <v>1.1493055555555556</v>
      </c>
      <c r="V52" s="359">
        <v>1.0333333333333334</v>
      </c>
      <c r="W52" s="360"/>
      <c r="X52" s="361"/>
      <c r="Y52" s="607">
        <v>1.0520833333333333</v>
      </c>
      <c r="Z52" s="406">
        <v>1.0680555555555555</v>
      </c>
      <c r="AA52" s="361"/>
      <c r="AB52" s="359"/>
      <c r="AC52" s="360"/>
      <c r="AD52" s="562"/>
      <c r="AE52" s="359"/>
      <c r="AF52" s="360"/>
      <c r="AG52" s="361"/>
      <c r="AH52" s="359"/>
      <c r="AI52" s="5"/>
      <c r="AJ52" s="87"/>
      <c r="AK52" s="117"/>
      <c r="AL52" s="5"/>
      <c r="AM52" s="87"/>
      <c r="AN52" s="117"/>
      <c r="AO52" s="5"/>
      <c r="AP52" s="87"/>
      <c r="AQ52" s="117"/>
      <c r="AR52" s="5"/>
      <c r="AS52" s="176"/>
    </row>
    <row r="53" spans="2:45" ht="12.75">
      <c r="B53" s="468" t="s">
        <v>446</v>
      </c>
      <c r="C53" s="124" t="s">
        <v>445</v>
      </c>
      <c r="D53" s="176" t="s">
        <v>178</v>
      </c>
      <c r="E53" s="222"/>
      <c r="F53" s="117"/>
      <c r="G53" s="5"/>
      <c r="H53" s="5"/>
      <c r="I53" s="176"/>
      <c r="J53" s="117"/>
      <c r="K53" s="5"/>
      <c r="L53" s="176"/>
      <c r="M53" s="117"/>
      <c r="N53" s="360"/>
      <c r="O53" s="361"/>
      <c r="P53" s="359"/>
      <c r="Q53" s="261"/>
      <c r="R53" s="361"/>
      <c r="S53" s="359"/>
      <c r="T53" s="360"/>
      <c r="U53" s="594">
        <v>1.034722222222222</v>
      </c>
      <c r="V53" s="359">
        <v>0.9791666666666666</v>
      </c>
      <c r="W53" s="363">
        <v>0.9430555555555555</v>
      </c>
      <c r="X53" s="361"/>
      <c r="Y53" s="607">
        <v>0.96875</v>
      </c>
      <c r="Z53" s="363">
        <v>0.9493055555555556</v>
      </c>
      <c r="AA53" s="452">
        <v>1.1888888888888889</v>
      </c>
      <c r="AB53" s="359"/>
      <c r="AC53" s="360"/>
      <c r="AD53" s="562"/>
      <c r="AE53" s="359"/>
      <c r="AF53" s="360"/>
      <c r="AG53" s="361"/>
      <c r="AH53" s="359"/>
      <c r="AI53" s="5"/>
      <c r="AJ53" s="87"/>
      <c r="AK53" s="117"/>
      <c r="AL53" s="5"/>
      <c r="AM53" s="87"/>
      <c r="AN53" s="117"/>
      <c r="AO53" s="5"/>
      <c r="AP53" s="87"/>
      <c r="AQ53" s="117"/>
      <c r="AR53" s="5"/>
      <c r="AS53" s="176"/>
    </row>
    <row r="54" spans="2:45" ht="12.75">
      <c r="B54" s="468" t="s">
        <v>444</v>
      </c>
      <c r="C54" s="124" t="s">
        <v>443</v>
      </c>
      <c r="D54" s="176"/>
      <c r="E54" s="222"/>
      <c r="F54" s="117"/>
      <c r="G54" s="5"/>
      <c r="H54" s="5"/>
      <c r="I54" s="176"/>
      <c r="J54" s="117"/>
      <c r="K54" s="5"/>
      <c r="L54" s="176"/>
      <c r="M54" s="117"/>
      <c r="N54" s="360"/>
      <c r="O54" s="361"/>
      <c r="P54" s="359"/>
      <c r="Q54" s="261"/>
      <c r="R54" s="361"/>
      <c r="S54" s="359"/>
      <c r="T54" s="360"/>
      <c r="U54" s="594">
        <v>1.0541666666666667</v>
      </c>
      <c r="V54" s="359"/>
      <c r="W54" s="360"/>
      <c r="X54" s="361"/>
      <c r="Y54" s="608"/>
      <c r="Z54" s="360"/>
      <c r="AA54" s="361"/>
      <c r="AB54" s="359"/>
      <c r="AC54" s="360"/>
      <c r="AD54" s="562"/>
      <c r="AE54" s="359"/>
      <c r="AF54" s="360"/>
      <c r="AG54" s="361"/>
      <c r="AH54" s="359"/>
      <c r="AI54" s="5"/>
      <c r="AJ54" s="87"/>
      <c r="AK54" s="117"/>
      <c r="AL54" s="5"/>
      <c r="AM54" s="87"/>
      <c r="AN54" s="117"/>
      <c r="AO54" s="5"/>
      <c r="AP54" s="87"/>
      <c r="AQ54" s="117"/>
      <c r="AR54" s="5"/>
      <c r="AS54" s="176"/>
    </row>
    <row r="55" spans="2:45" ht="12.75">
      <c r="B55" s="468" t="s">
        <v>442</v>
      </c>
      <c r="C55" s="124" t="s">
        <v>441</v>
      </c>
      <c r="D55" s="176"/>
      <c r="E55" s="222"/>
      <c r="F55" s="117"/>
      <c r="G55" s="5"/>
      <c r="H55" s="5"/>
      <c r="I55" s="176"/>
      <c r="J55" s="117"/>
      <c r="K55" s="5"/>
      <c r="L55" s="176"/>
      <c r="M55" s="117"/>
      <c r="N55" s="360"/>
      <c r="O55" s="361"/>
      <c r="P55" s="359"/>
      <c r="Q55" s="261"/>
      <c r="R55" s="361"/>
      <c r="S55" s="359"/>
      <c r="T55" s="360"/>
      <c r="U55" s="594">
        <v>1.0048611111111112</v>
      </c>
      <c r="V55" s="359">
        <v>0.9611111111111111</v>
      </c>
      <c r="W55" s="360"/>
      <c r="X55" s="361"/>
      <c r="Y55" s="607">
        <v>0.9798611111111111</v>
      </c>
      <c r="Z55" s="406" t="s">
        <v>430</v>
      </c>
      <c r="AA55" s="452">
        <v>1.1159722222222224</v>
      </c>
      <c r="AB55" s="359"/>
      <c r="AC55" s="360"/>
      <c r="AD55" s="562"/>
      <c r="AE55" s="359"/>
      <c r="AF55" s="360"/>
      <c r="AG55" s="361"/>
      <c r="AH55" s="359"/>
      <c r="AI55" s="5"/>
      <c r="AJ55" s="87"/>
      <c r="AK55" s="117"/>
      <c r="AL55" s="5"/>
      <c r="AM55" s="87"/>
      <c r="AN55" s="117"/>
      <c r="AO55" s="5"/>
      <c r="AP55" s="87"/>
      <c r="AQ55" s="117"/>
      <c r="AR55" s="5"/>
      <c r="AS55" s="176"/>
    </row>
    <row r="56" spans="2:45" ht="12.75" customHeight="1">
      <c r="B56" s="468" t="s">
        <v>198</v>
      </c>
      <c r="C56" s="124" t="s">
        <v>447</v>
      </c>
      <c r="D56" s="189"/>
      <c r="E56" s="464"/>
      <c r="F56" s="120"/>
      <c r="G56" s="2"/>
      <c r="H56" s="2"/>
      <c r="I56" s="189"/>
      <c r="J56" s="120"/>
      <c r="K56" s="2"/>
      <c r="L56" s="189"/>
      <c r="M56" s="120"/>
      <c r="N56" s="360"/>
      <c r="O56" s="361"/>
      <c r="P56" s="359"/>
      <c r="Q56" s="261"/>
      <c r="R56" s="361"/>
      <c r="S56" s="359"/>
      <c r="T56" s="360"/>
      <c r="U56" s="562"/>
      <c r="V56" s="359">
        <v>1.0875000000000001</v>
      </c>
      <c r="W56" s="363">
        <v>1.0395833333333333</v>
      </c>
      <c r="X56" s="361"/>
      <c r="Y56" s="607">
        <v>1.03125</v>
      </c>
      <c r="Z56" s="363">
        <v>0.9708333333333333</v>
      </c>
      <c r="AA56" s="452">
        <v>1.1006944444444444</v>
      </c>
      <c r="AB56" s="359"/>
      <c r="AC56" s="360"/>
      <c r="AD56" s="562"/>
      <c r="AE56" s="359"/>
      <c r="AF56" s="360"/>
      <c r="AG56" s="361"/>
      <c r="AH56" s="359"/>
      <c r="AI56" s="5"/>
      <c r="AJ56" s="87"/>
      <c r="AK56" s="117"/>
      <c r="AL56" s="5"/>
      <c r="AM56" s="87"/>
      <c r="AN56" s="117"/>
      <c r="AO56" s="5"/>
      <c r="AP56" s="87"/>
      <c r="AQ56" s="117"/>
      <c r="AR56" s="5"/>
      <c r="AS56" s="176"/>
    </row>
    <row r="57" spans="2:45" ht="12.75" customHeight="1">
      <c r="B57" s="468" t="s">
        <v>234</v>
      </c>
      <c r="C57" s="124" t="s">
        <v>404</v>
      </c>
      <c r="D57" s="176"/>
      <c r="E57" s="222"/>
      <c r="F57" s="117"/>
      <c r="G57" s="5"/>
      <c r="H57" s="5"/>
      <c r="I57" s="176"/>
      <c r="J57" s="117"/>
      <c r="K57" s="5"/>
      <c r="L57" s="176"/>
      <c r="M57" s="117"/>
      <c r="N57" s="360"/>
      <c r="O57" s="361"/>
      <c r="P57" s="359"/>
      <c r="Q57" s="261"/>
      <c r="R57" s="361"/>
      <c r="S57" s="359"/>
      <c r="T57" s="360"/>
      <c r="U57" s="562"/>
      <c r="V57" s="359">
        <v>0.7659722222222222</v>
      </c>
      <c r="W57" s="363">
        <v>0.7291666666666666</v>
      </c>
      <c r="X57" s="361"/>
      <c r="Y57" s="608"/>
      <c r="Z57" s="363">
        <v>1.2215277777777778</v>
      </c>
      <c r="AA57" s="361"/>
      <c r="AB57" s="355">
        <v>1.3680555555555556</v>
      </c>
      <c r="AC57" s="363">
        <v>1.0993055555555555</v>
      </c>
      <c r="AD57" s="563">
        <v>1.1312499999999999</v>
      </c>
      <c r="AE57" s="354">
        <v>1.0527777777777778</v>
      </c>
      <c r="AF57" s="360"/>
      <c r="AG57" s="361"/>
      <c r="AH57" s="359"/>
      <c r="AI57" s="5"/>
      <c r="AJ57" s="87"/>
      <c r="AK57" s="117"/>
      <c r="AL57" s="5"/>
      <c r="AM57" s="87"/>
      <c r="AN57" s="117"/>
      <c r="AO57" s="5"/>
      <c r="AP57" s="87"/>
      <c r="AQ57" s="117"/>
      <c r="AR57" s="5"/>
      <c r="AS57" s="176"/>
    </row>
    <row r="58" spans="1:45" ht="12.75">
      <c r="A58" s="46"/>
      <c r="B58" s="468" t="s">
        <v>493</v>
      </c>
      <c r="C58" s="124" t="s">
        <v>286</v>
      </c>
      <c r="D58" s="176" t="s">
        <v>178</v>
      </c>
      <c r="E58" s="222"/>
      <c r="F58" s="117"/>
      <c r="G58" s="5"/>
      <c r="H58" s="5"/>
      <c r="I58" s="176"/>
      <c r="J58" s="117"/>
      <c r="K58" s="5"/>
      <c r="L58" s="176"/>
      <c r="M58" s="117"/>
      <c r="N58" s="360"/>
      <c r="O58" s="361"/>
      <c r="P58" s="359"/>
      <c r="Q58" s="261"/>
      <c r="R58" s="361"/>
      <c r="S58" s="359"/>
      <c r="T58" s="360"/>
      <c r="U58" s="562"/>
      <c r="V58" s="359">
        <v>0.6923611111111111</v>
      </c>
      <c r="W58" s="406">
        <v>0.6944444444444445</v>
      </c>
      <c r="X58" s="361"/>
      <c r="Y58" s="608"/>
      <c r="Z58" s="363">
        <v>0.9722222222222222</v>
      </c>
      <c r="AA58" s="452">
        <v>1.1881944444444443</v>
      </c>
      <c r="AB58" s="564">
        <v>0.9944444444444445</v>
      </c>
      <c r="AC58" s="360"/>
      <c r="AD58" s="562"/>
      <c r="AE58" s="359"/>
      <c r="AF58" s="360"/>
      <c r="AG58" s="361"/>
      <c r="AH58" s="359"/>
      <c r="AI58" s="5"/>
      <c r="AJ58" s="87"/>
      <c r="AK58" s="117"/>
      <c r="AL58" s="5"/>
      <c r="AM58" s="87"/>
      <c r="AN58" s="117"/>
      <c r="AO58" s="5"/>
      <c r="AP58" s="87"/>
      <c r="AQ58" s="117"/>
      <c r="AR58" s="5"/>
      <c r="AS58" s="176"/>
    </row>
    <row r="59" spans="1:45" ht="12.75">
      <c r="A59" s="46"/>
      <c r="B59" s="469" t="s">
        <v>498</v>
      </c>
      <c r="C59" s="141" t="s">
        <v>497</v>
      </c>
      <c r="D59" s="284" t="s">
        <v>499</v>
      </c>
      <c r="E59" s="296"/>
      <c r="F59" s="288"/>
      <c r="G59" s="286"/>
      <c r="H59" s="286"/>
      <c r="I59" s="284"/>
      <c r="J59" s="288"/>
      <c r="K59" s="286"/>
      <c r="L59" s="284"/>
      <c r="M59" s="288"/>
      <c r="N59" s="330"/>
      <c r="O59" s="331"/>
      <c r="P59" s="329"/>
      <c r="Q59" s="446"/>
      <c r="R59" s="331"/>
      <c r="S59" s="329"/>
      <c r="T59" s="330"/>
      <c r="U59" s="599"/>
      <c r="V59" s="359"/>
      <c r="W59" s="363">
        <v>1.08125</v>
      </c>
      <c r="X59" s="361"/>
      <c r="Y59" s="607">
        <v>1.0965277777777778</v>
      </c>
      <c r="Z59" s="363">
        <v>1.0798611111111112</v>
      </c>
      <c r="AA59" s="361"/>
      <c r="AB59" s="355">
        <v>1.1590277777777778</v>
      </c>
      <c r="AC59" s="360"/>
      <c r="AD59" s="562"/>
      <c r="AE59" s="359"/>
      <c r="AF59" s="360"/>
      <c r="AG59" s="361"/>
      <c r="AH59" s="359"/>
      <c r="AI59" s="5"/>
      <c r="AJ59" s="87"/>
      <c r="AK59" s="117"/>
      <c r="AL59" s="5"/>
      <c r="AM59" s="87"/>
      <c r="AN59" s="117"/>
      <c r="AO59" s="5"/>
      <c r="AP59" s="87"/>
      <c r="AQ59" s="117"/>
      <c r="AR59" s="5"/>
      <c r="AS59" s="176"/>
    </row>
    <row r="60" spans="1:45" ht="12.75">
      <c r="A60" s="46"/>
      <c r="B60" s="468" t="s">
        <v>532</v>
      </c>
      <c r="C60" s="124" t="s">
        <v>533</v>
      </c>
      <c r="D60" s="191" t="s">
        <v>534</v>
      </c>
      <c r="E60" s="464"/>
      <c r="F60" s="120"/>
      <c r="G60" s="2"/>
      <c r="H60" s="2"/>
      <c r="I60" s="189"/>
      <c r="J60" s="120"/>
      <c r="K60" s="2"/>
      <c r="L60" s="189"/>
      <c r="M60" s="120"/>
      <c r="N60" s="360"/>
      <c r="O60" s="361"/>
      <c r="P60" s="359"/>
      <c r="Q60" s="261"/>
      <c r="R60" s="361"/>
      <c r="S60" s="359"/>
      <c r="T60" s="360"/>
      <c r="U60" s="562"/>
      <c r="V60" s="359"/>
      <c r="W60" s="360"/>
      <c r="X60" s="361"/>
      <c r="Y60" s="607">
        <v>1.1875</v>
      </c>
      <c r="Z60" s="360"/>
      <c r="AA60" s="452">
        <v>1.2659722222222223</v>
      </c>
      <c r="AB60" s="359"/>
      <c r="AC60" s="363">
        <v>1.0618055555555557</v>
      </c>
      <c r="AD60" s="563">
        <v>1.1111111111111112</v>
      </c>
      <c r="AE60" s="564">
        <v>1.0944444444444443</v>
      </c>
      <c r="AF60" s="360"/>
      <c r="AG60" s="361"/>
      <c r="AH60" s="359"/>
      <c r="AI60" s="5"/>
      <c r="AJ60" s="87"/>
      <c r="AK60" s="117"/>
      <c r="AL60" s="5"/>
      <c r="AM60" s="87"/>
      <c r="AN60" s="117"/>
      <c r="AO60" s="5"/>
      <c r="AP60" s="87"/>
      <c r="AQ60" s="117"/>
      <c r="AR60" s="5"/>
      <c r="AS60" s="176"/>
    </row>
    <row r="61" spans="1:45" ht="12.75">
      <c r="A61" s="46"/>
      <c r="B61" s="468" t="s">
        <v>535</v>
      </c>
      <c r="C61" s="124" t="s">
        <v>536</v>
      </c>
      <c r="D61" s="191" t="s">
        <v>534</v>
      </c>
      <c r="E61" s="464"/>
      <c r="F61" s="120"/>
      <c r="G61" s="2"/>
      <c r="H61" s="2"/>
      <c r="I61" s="189"/>
      <c r="J61" s="120"/>
      <c r="K61" s="2"/>
      <c r="L61" s="189"/>
      <c r="M61" s="120"/>
      <c r="N61" s="360"/>
      <c r="O61" s="361"/>
      <c r="P61" s="359"/>
      <c r="Q61" s="261"/>
      <c r="R61" s="361"/>
      <c r="S61" s="359"/>
      <c r="T61" s="360"/>
      <c r="U61" s="562"/>
      <c r="V61" s="359"/>
      <c r="W61" s="360"/>
      <c r="X61" s="361"/>
      <c r="Y61" s="607">
        <v>1.0958333333333334</v>
      </c>
      <c r="Z61" s="363">
        <v>0.9916666666666667</v>
      </c>
      <c r="AA61" s="452">
        <v>1.0805555555555555</v>
      </c>
      <c r="AB61" s="359"/>
      <c r="AC61" s="360"/>
      <c r="AD61" s="594">
        <v>0.9527777777777778</v>
      </c>
      <c r="AE61" s="354">
        <v>0.9</v>
      </c>
      <c r="AF61" s="406">
        <v>0.90625</v>
      </c>
      <c r="AG61" s="452">
        <v>0.9569444444444444</v>
      </c>
      <c r="AH61" s="359"/>
      <c r="AI61" s="5"/>
      <c r="AJ61" s="87"/>
      <c r="AK61" s="117"/>
      <c r="AL61" s="5"/>
      <c r="AM61" s="87"/>
      <c r="AN61" s="117"/>
      <c r="AO61" s="5"/>
      <c r="AP61" s="87"/>
      <c r="AQ61" s="117"/>
      <c r="AR61" s="5"/>
      <c r="AS61" s="176"/>
    </row>
    <row r="62" spans="1:45" ht="12.75">
      <c r="A62" s="46"/>
      <c r="B62" s="469" t="s">
        <v>537</v>
      </c>
      <c r="C62" s="141" t="s">
        <v>202</v>
      </c>
      <c r="D62" s="192" t="s">
        <v>494</v>
      </c>
      <c r="E62" s="477"/>
      <c r="F62" s="297"/>
      <c r="G62" s="334"/>
      <c r="H62" s="334"/>
      <c r="I62" s="298"/>
      <c r="J62" s="297"/>
      <c r="K62" s="334"/>
      <c r="L62" s="298"/>
      <c r="M62" s="297"/>
      <c r="N62" s="330"/>
      <c r="O62" s="331"/>
      <c r="P62" s="329"/>
      <c r="Q62" s="446"/>
      <c r="R62" s="331"/>
      <c r="S62" s="329"/>
      <c r="T62" s="330"/>
      <c r="U62" s="599"/>
      <c r="V62" s="359"/>
      <c r="W62" s="360"/>
      <c r="X62" s="361"/>
      <c r="Y62" s="609">
        <v>1.113888888888889</v>
      </c>
      <c r="Z62" s="330"/>
      <c r="AA62" s="461">
        <v>1.1194444444444445</v>
      </c>
      <c r="AB62" s="359"/>
      <c r="AC62" s="363">
        <v>0.9722222222222222</v>
      </c>
      <c r="AD62" s="563">
        <v>1.0090277777777776</v>
      </c>
      <c r="AE62" s="564">
        <v>1.0083333333333333</v>
      </c>
      <c r="AF62" s="406">
        <v>1.0909722222222222</v>
      </c>
      <c r="AG62" s="613">
        <v>0.9909722222222223</v>
      </c>
      <c r="AH62" s="355">
        <v>1.0881944444444445</v>
      </c>
      <c r="AI62" s="5"/>
      <c r="AJ62" s="87"/>
      <c r="AK62" s="622">
        <v>0.90625</v>
      </c>
      <c r="AL62" s="5"/>
      <c r="AM62" s="87"/>
      <c r="AN62" s="117"/>
      <c r="AO62" s="5"/>
      <c r="AP62" s="87"/>
      <c r="AQ62" s="117"/>
      <c r="AR62" s="5"/>
      <c r="AS62" s="176"/>
    </row>
    <row r="63" spans="1:45" ht="12.75">
      <c r="A63" s="46"/>
      <c r="B63" s="124" t="s">
        <v>547</v>
      </c>
      <c r="C63" s="114" t="s">
        <v>546</v>
      </c>
      <c r="D63" s="2"/>
      <c r="E63" s="2"/>
      <c r="F63" s="2"/>
      <c r="G63" s="2"/>
      <c r="H63" s="2"/>
      <c r="I63" s="2"/>
      <c r="J63" s="2"/>
      <c r="K63" s="2"/>
      <c r="L63" s="2"/>
      <c r="M63" s="2"/>
      <c r="N63" s="360"/>
      <c r="O63" s="360"/>
      <c r="P63" s="360"/>
      <c r="Q63" s="261"/>
      <c r="R63" s="360"/>
      <c r="S63" s="360"/>
      <c r="T63" s="360"/>
      <c r="U63" s="562"/>
      <c r="V63" s="359"/>
      <c r="W63" s="360"/>
      <c r="X63" s="361"/>
      <c r="Y63" s="608"/>
      <c r="Z63" s="363">
        <v>1.0604166666666666</v>
      </c>
      <c r="AA63" s="452">
        <v>1.1833333333333333</v>
      </c>
      <c r="AB63" s="564">
        <v>1.0979166666666667</v>
      </c>
      <c r="AC63" s="588">
        <v>1.0652777777777778</v>
      </c>
      <c r="AD63" s="563">
        <v>1.1006944444444444</v>
      </c>
      <c r="AE63" s="354">
        <v>1.0506944444444444</v>
      </c>
      <c r="AF63" s="360"/>
      <c r="AG63" s="223">
        <v>0.9993055555555556</v>
      </c>
      <c r="AH63" s="359"/>
      <c r="AI63" s="5"/>
      <c r="AJ63" s="87"/>
      <c r="AK63" s="117"/>
      <c r="AL63" s="5"/>
      <c r="AM63" s="87"/>
      <c r="AN63" s="117"/>
      <c r="AO63" s="5"/>
      <c r="AP63" s="87"/>
      <c r="AQ63" s="117"/>
      <c r="AR63" s="5"/>
      <c r="AS63" s="176"/>
    </row>
    <row r="64" spans="1:45" ht="12.75">
      <c r="A64" s="46"/>
      <c r="B64" s="124" t="s">
        <v>532</v>
      </c>
      <c r="C64" s="114" t="s">
        <v>652</v>
      </c>
      <c r="D64" s="2"/>
      <c r="E64" s="2"/>
      <c r="F64" s="2"/>
      <c r="G64" s="2"/>
      <c r="H64" s="2"/>
      <c r="I64" s="2"/>
      <c r="J64" s="2"/>
      <c r="K64" s="2"/>
      <c r="L64" s="2"/>
      <c r="M64" s="2"/>
      <c r="N64" s="360"/>
      <c r="O64" s="360"/>
      <c r="P64" s="360"/>
      <c r="Q64" s="261"/>
      <c r="R64" s="360"/>
      <c r="S64" s="360"/>
      <c r="T64" s="360"/>
      <c r="U64" s="562"/>
      <c r="V64" s="359"/>
      <c r="W64" s="360"/>
      <c r="X64" s="361"/>
      <c r="Y64" s="608"/>
      <c r="Z64" s="360"/>
      <c r="AA64" s="361"/>
      <c r="AB64" s="359"/>
      <c r="AC64" s="360"/>
      <c r="AD64" s="562"/>
      <c r="AE64" s="359"/>
      <c r="AF64" s="360"/>
      <c r="AG64" s="223">
        <v>1.0479166666666666</v>
      </c>
      <c r="AH64" s="359"/>
      <c r="AI64" s="5"/>
      <c r="AJ64" s="87"/>
      <c r="AK64" s="117"/>
      <c r="AL64" s="5"/>
      <c r="AM64" s="87"/>
      <c r="AN64" s="117"/>
      <c r="AO64" s="5"/>
      <c r="AP64" s="87"/>
      <c r="AQ64" s="117"/>
      <c r="AR64" s="5"/>
      <c r="AS64" s="176"/>
    </row>
    <row r="65" spans="1:45" ht="12.75">
      <c r="A65" s="46"/>
      <c r="B65" s="124" t="s">
        <v>290</v>
      </c>
      <c r="C65" s="114" t="s">
        <v>527</v>
      </c>
      <c r="D65" s="2"/>
      <c r="E65" s="2"/>
      <c r="F65" s="2"/>
      <c r="G65" s="2"/>
      <c r="H65" s="2"/>
      <c r="I65" s="2"/>
      <c r="J65" s="2"/>
      <c r="K65" s="2"/>
      <c r="L65" s="2"/>
      <c r="M65" s="2"/>
      <c r="N65" s="360"/>
      <c r="O65" s="360"/>
      <c r="P65" s="360"/>
      <c r="Q65" s="261"/>
      <c r="R65" s="360"/>
      <c r="S65" s="360"/>
      <c r="T65" s="360"/>
      <c r="U65" s="562"/>
      <c r="V65" s="359"/>
      <c r="W65" s="360"/>
      <c r="X65" s="361"/>
      <c r="Y65" s="608"/>
      <c r="Z65" s="363">
        <v>0.9833333333333334</v>
      </c>
      <c r="AA65" s="361"/>
      <c r="AB65" s="359"/>
      <c r="AC65" s="360"/>
      <c r="AD65" s="562"/>
      <c r="AE65" s="359"/>
      <c r="AF65" s="360"/>
      <c r="AG65" s="361"/>
      <c r="AH65" s="359"/>
      <c r="AI65" s="5"/>
      <c r="AJ65" s="87"/>
      <c r="AK65" s="117"/>
      <c r="AL65" s="5"/>
      <c r="AM65" s="87"/>
      <c r="AN65" s="117"/>
      <c r="AO65" s="5"/>
      <c r="AP65" s="87"/>
      <c r="AQ65" s="117"/>
      <c r="AR65" s="5"/>
      <c r="AS65" s="176"/>
    </row>
    <row r="66" spans="1:45" ht="12.75">
      <c r="A66" s="46"/>
      <c r="B66" s="114" t="s">
        <v>237</v>
      </c>
      <c r="C66" s="114" t="s">
        <v>548</v>
      </c>
      <c r="D66" s="2"/>
      <c r="E66" s="2"/>
      <c r="F66" s="2"/>
      <c r="G66" s="2"/>
      <c r="H66" s="2"/>
      <c r="I66" s="2"/>
      <c r="J66" s="2"/>
      <c r="K66" s="2"/>
      <c r="L66" s="2"/>
      <c r="M66" s="2"/>
      <c r="N66" s="360"/>
      <c r="O66" s="360"/>
      <c r="P66" s="360"/>
      <c r="Q66" s="261"/>
      <c r="R66" s="360"/>
      <c r="S66" s="360"/>
      <c r="T66" s="360"/>
      <c r="U66" s="562"/>
      <c r="V66" s="359"/>
      <c r="W66" s="360"/>
      <c r="X66" s="361"/>
      <c r="Y66" s="608"/>
      <c r="Z66" s="363">
        <v>0.9645833333333332</v>
      </c>
      <c r="AA66" s="361"/>
      <c r="AB66" s="359"/>
      <c r="AC66" s="360"/>
      <c r="AD66" s="562"/>
      <c r="AE66" s="359"/>
      <c r="AF66" s="360"/>
      <c r="AG66" s="361"/>
      <c r="AH66" s="359"/>
      <c r="AI66" s="5"/>
      <c r="AJ66" s="87"/>
      <c r="AK66" s="117"/>
      <c r="AL66" s="5"/>
      <c r="AM66" s="87"/>
      <c r="AN66" s="117"/>
      <c r="AO66" s="5"/>
      <c r="AP66" s="87"/>
      <c r="AQ66" s="117"/>
      <c r="AR66" s="5"/>
      <c r="AS66" s="176"/>
    </row>
    <row r="67" spans="1:45" ht="12.75" customHeight="1">
      <c r="A67" s="46"/>
      <c r="B67" s="114" t="s">
        <v>450</v>
      </c>
      <c r="C67" s="114" t="s">
        <v>642</v>
      </c>
      <c r="D67" s="2"/>
      <c r="E67" s="2"/>
      <c r="F67" s="2"/>
      <c r="G67" s="2"/>
      <c r="H67" s="2"/>
      <c r="I67" s="2"/>
      <c r="J67" s="2"/>
      <c r="K67" s="2"/>
      <c r="L67" s="2"/>
      <c r="M67" s="2"/>
      <c r="N67" s="360"/>
      <c r="O67" s="360"/>
      <c r="P67" s="360"/>
      <c r="Q67" s="261"/>
      <c r="R67" s="360"/>
      <c r="S67" s="360"/>
      <c r="T67" s="360"/>
      <c r="U67" s="562"/>
      <c r="V67" s="359"/>
      <c r="W67" s="360"/>
      <c r="X67" s="361"/>
      <c r="Y67" s="608"/>
      <c r="Z67" s="363">
        <v>1.0895833333333333</v>
      </c>
      <c r="AA67" s="361"/>
      <c r="AB67" s="354">
        <v>1.075</v>
      </c>
      <c r="AC67" s="363">
        <v>1.020138888888889</v>
      </c>
      <c r="AD67" s="562"/>
      <c r="AE67" s="359"/>
      <c r="AF67" s="360"/>
      <c r="AG67" s="223">
        <v>1.2291666666666667</v>
      </c>
      <c r="AH67" s="359"/>
      <c r="AI67" s="5"/>
      <c r="AJ67" s="87"/>
      <c r="AK67" s="117"/>
      <c r="AL67" s="5"/>
      <c r="AM67" s="87"/>
      <c r="AN67" s="117"/>
      <c r="AO67" s="5"/>
      <c r="AP67" s="87"/>
      <c r="AQ67" s="117"/>
      <c r="AR67" s="5"/>
      <c r="AS67" s="176"/>
    </row>
    <row r="68" spans="2:45" ht="12.75" customHeight="1">
      <c r="B68" s="573" t="s">
        <v>537</v>
      </c>
      <c r="C68" s="573" t="s">
        <v>652</v>
      </c>
      <c r="D68" s="313"/>
      <c r="E68" s="313"/>
      <c r="F68" s="313"/>
      <c r="G68" s="313"/>
      <c r="H68" s="313"/>
      <c r="I68" s="313"/>
      <c r="J68" s="313"/>
      <c r="K68" s="313"/>
      <c r="L68" s="313"/>
      <c r="M68" s="313"/>
      <c r="N68" s="574"/>
      <c r="O68" s="574"/>
      <c r="P68" s="574"/>
      <c r="Q68" s="575"/>
      <c r="R68" s="574"/>
      <c r="S68" s="574"/>
      <c r="T68" s="574"/>
      <c r="U68" s="597"/>
      <c r="V68" s="598"/>
      <c r="W68" s="574"/>
      <c r="X68" s="224"/>
      <c r="Y68" s="610"/>
      <c r="Z68" s="574"/>
      <c r="AA68" s="224"/>
      <c r="AB68" s="598"/>
      <c r="AC68" s="363">
        <v>1.148611111111111</v>
      </c>
      <c r="AD68" s="563">
        <v>1.2756944444444445</v>
      </c>
      <c r="AE68" s="354">
        <v>1.0395833333333333</v>
      </c>
      <c r="AF68" s="360"/>
      <c r="AG68" s="361"/>
      <c r="AH68" s="359"/>
      <c r="AI68" s="5"/>
      <c r="AJ68" s="87"/>
      <c r="AK68" s="355">
        <v>1.125</v>
      </c>
      <c r="AL68" s="5"/>
      <c r="AM68" s="87"/>
      <c r="AN68" s="117"/>
      <c r="AO68" s="5"/>
      <c r="AP68" s="87"/>
      <c r="AQ68" s="117"/>
      <c r="AR68" s="5"/>
      <c r="AS68" s="176"/>
    </row>
    <row r="69" spans="2:45" ht="12.75" customHeight="1">
      <c r="B69" s="573" t="s">
        <v>732</v>
      </c>
      <c r="C69" s="573" t="s">
        <v>733</v>
      </c>
      <c r="D69" s="573" t="s">
        <v>780</v>
      </c>
      <c r="E69" s="313"/>
      <c r="F69" s="313"/>
      <c r="G69" s="313"/>
      <c r="H69" s="313"/>
      <c r="I69" s="313"/>
      <c r="J69" s="313"/>
      <c r="K69" s="313"/>
      <c r="L69" s="313"/>
      <c r="M69" s="313"/>
      <c r="N69" s="574"/>
      <c r="O69" s="574"/>
      <c r="P69" s="574"/>
      <c r="Q69" s="575"/>
      <c r="R69" s="574"/>
      <c r="S69" s="574"/>
      <c r="T69" s="574"/>
      <c r="U69" s="597"/>
      <c r="V69" s="598"/>
      <c r="W69" s="574"/>
      <c r="X69" s="224"/>
      <c r="Y69" s="610"/>
      <c r="Z69" s="574"/>
      <c r="AA69" s="224"/>
      <c r="AB69" s="359"/>
      <c r="AC69" s="360"/>
      <c r="AD69" s="562"/>
      <c r="AE69" s="359"/>
      <c r="AF69" s="360"/>
      <c r="AG69" s="361"/>
      <c r="AH69" s="359"/>
      <c r="AI69" s="363">
        <v>1.1805555555555556</v>
      </c>
      <c r="AJ69" s="87"/>
      <c r="AK69" s="355">
        <v>1.198611111111111</v>
      </c>
      <c r="AL69" s="363">
        <v>1.1777777777777778</v>
      </c>
      <c r="AM69" s="594">
        <v>1.1125</v>
      </c>
      <c r="AN69" s="654">
        <v>1.0680555555555555</v>
      </c>
      <c r="AO69" s="406">
        <v>1.2562499999999999</v>
      </c>
      <c r="AP69" s="87"/>
      <c r="AQ69" s="117"/>
      <c r="AR69" s="5"/>
      <c r="AS69" s="176"/>
    </row>
    <row r="70" spans="2:45" ht="12.75">
      <c r="B70" s="114" t="s">
        <v>517</v>
      </c>
      <c r="C70" s="114" t="s">
        <v>640</v>
      </c>
      <c r="D70" s="2" t="s">
        <v>214</v>
      </c>
      <c r="E70" s="2"/>
      <c r="F70" s="2"/>
      <c r="G70" s="2"/>
      <c r="H70" s="2"/>
      <c r="I70" s="2"/>
      <c r="J70" s="2"/>
      <c r="K70" s="2"/>
      <c r="L70" s="2"/>
      <c r="M70" s="2"/>
      <c r="N70" s="360"/>
      <c r="O70" s="360"/>
      <c r="P70" s="360"/>
      <c r="Q70" s="261"/>
      <c r="R70" s="360"/>
      <c r="S70" s="360"/>
      <c r="T70" s="360"/>
      <c r="U70" s="562"/>
      <c r="V70" s="359"/>
      <c r="W70" s="360"/>
      <c r="X70" s="361"/>
      <c r="Y70" s="608"/>
      <c r="Z70" s="360"/>
      <c r="AA70" s="361"/>
      <c r="AB70" s="354">
        <v>1.1444444444444444</v>
      </c>
      <c r="AC70" s="363">
        <v>1.1416666666666666</v>
      </c>
      <c r="AD70" s="563">
        <v>1.1548611111111111</v>
      </c>
      <c r="AE70" s="354">
        <v>1.05</v>
      </c>
      <c r="AF70" s="406">
        <v>1.0777777777777777</v>
      </c>
      <c r="AG70" s="452">
        <v>1.082638888888889</v>
      </c>
      <c r="AH70" s="359"/>
      <c r="AI70" s="5"/>
      <c r="AJ70" s="87"/>
      <c r="AK70" s="117"/>
      <c r="AL70" s="5"/>
      <c r="AM70" s="87"/>
      <c r="AN70" s="117"/>
      <c r="AO70" s="5"/>
      <c r="AP70" s="87"/>
      <c r="AQ70" s="117"/>
      <c r="AR70" s="5"/>
      <c r="AS70" s="176"/>
    </row>
    <row r="71" spans="2:45" ht="12.75">
      <c r="B71" s="114" t="s">
        <v>205</v>
      </c>
      <c r="C71" s="114" t="s">
        <v>685</v>
      </c>
      <c r="D71" s="2"/>
      <c r="E71" s="2"/>
      <c r="F71" s="2"/>
      <c r="G71" s="2"/>
      <c r="H71" s="2"/>
      <c r="I71" s="2"/>
      <c r="J71" s="2"/>
      <c r="K71" s="2"/>
      <c r="L71" s="2"/>
      <c r="M71" s="2"/>
      <c r="N71" s="360"/>
      <c r="O71" s="360"/>
      <c r="P71" s="360"/>
      <c r="Q71" s="261"/>
      <c r="R71" s="360"/>
      <c r="S71" s="360"/>
      <c r="T71" s="360"/>
      <c r="U71" s="562"/>
      <c r="V71" s="359"/>
      <c r="W71" s="360"/>
      <c r="X71" s="361"/>
      <c r="Y71" s="608"/>
      <c r="Z71" s="360"/>
      <c r="AA71" s="361"/>
      <c r="AB71" s="359"/>
      <c r="AC71" s="360"/>
      <c r="AD71" s="562"/>
      <c r="AE71" s="359"/>
      <c r="AF71" s="360"/>
      <c r="AG71" s="223">
        <v>1.0618055555555557</v>
      </c>
      <c r="AH71" s="359"/>
      <c r="AI71" s="5"/>
      <c r="AJ71" s="87"/>
      <c r="AK71" s="117"/>
      <c r="AL71" s="5"/>
      <c r="AM71" s="87"/>
      <c r="AN71" s="117"/>
      <c r="AO71" s="5"/>
      <c r="AP71" s="87"/>
      <c r="AQ71" s="117"/>
      <c r="AR71" s="5"/>
      <c r="AS71" s="176"/>
    </row>
    <row r="72" spans="2:45" ht="12.75">
      <c r="B72" s="573" t="s">
        <v>653</v>
      </c>
      <c r="C72" s="573" t="s">
        <v>202</v>
      </c>
      <c r="D72" s="313"/>
      <c r="E72" s="313"/>
      <c r="F72" s="313"/>
      <c r="G72" s="313"/>
      <c r="H72" s="313"/>
      <c r="I72" s="313"/>
      <c r="J72" s="313"/>
      <c r="K72" s="313"/>
      <c r="L72" s="313"/>
      <c r="M72" s="313"/>
      <c r="N72" s="574"/>
      <c r="O72" s="574"/>
      <c r="P72" s="574"/>
      <c r="Q72" s="575"/>
      <c r="R72" s="574"/>
      <c r="S72" s="574"/>
      <c r="T72" s="574"/>
      <c r="U72" s="597"/>
      <c r="V72" s="598"/>
      <c r="W72" s="574"/>
      <c r="X72" s="224"/>
      <c r="Y72" s="610"/>
      <c r="Z72" s="574"/>
      <c r="AA72" s="224"/>
      <c r="AB72" s="598"/>
      <c r="AC72" s="574"/>
      <c r="AD72" s="594">
        <v>1.1479166666666667</v>
      </c>
      <c r="AE72" s="359"/>
      <c r="AF72" s="363">
        <v>1.1229166666666666</v>
      </c>
      <c r="AG72" s="223">
        <v>1.1229166666666666</v>
      </c>
      <c r="AH72" s="359"/>
      <c r="AI72" s="363">
        <v>1.0625</v>
      </c>
      <c r="AJ72" s="87"/>
      <c r="AK72" s="622">
        <v>0.9854166666666666</v>
      </c>
      <c r="AL72" s="5"/>
      <c r="AM72" s="87"/>
      <c r="AN72" s="117"/>
      <c r="AO72" s="5"/>
      <c r="AP72" s="87"/>
      <c r="AQ72" s="117"/>
      <c r="AR72" s="5"/>
      <c r="AS72" s="176"/>
    </row>
    <row r="73" spans="2:45" ht="12.75">
      <c r="B73" s="114" t="s">
        <v>403</v>
      </c>
      <c r="C73" s="114" t="s">
        <v>232</v>
      </c>
      <c r="D73" s="2"/>
      <c r="E73" s="2"/>
      <c r="F73" s="2"/>
      <c r="G73" s="2"/>
      <c r="H73" s="2"/>
      <c r="I73" s="2"/>
      <c r="J73" s="2"/>
      <c r="K73" s="2"/>
      <c r="L73" s="2"/>
      <c r="M73" s="2"/>
      <c r="N73" s="360"/>
      <c r="O73" s="360"/>
      <c r="P73" s="360"/>
      <c r="Q73" s="261"/>
      <c r="R73" s="360"/>
      <c r="S73" s="360"/>
      <c r="T73" s="360"/>
      <c r="U73" s="562"/>
      <c r="V73" s="359"/>
      <c r="W73" s="360"/>
      <c r="X73" s="361"/>
      <c r="Y73" s="608"/>
      <c r="Z73" s="360"/>
      <c r="AA73" s="361"/>
      <c r="AB73" s="354">
        <v>1.136111111111111</v>
      </c>
      <c r="AC73" s="360"/>
      <c r="AD73" s="562"/>
      <c r="AE73" s="354">
        <v>1.0097222222222222</v>
      </c>
      <c r="AF73" s="360"/>
      <c r="AG73" s="361"/>
      <c r="AH73" s="120"/>
      <c r="AI73" s="5"/>
      <c r="AJ73" s="87"/>
      <c r="AK73" s="117"/>
      <c r="AL73" s="5"/>
      <c r="AM73" s="87"/>
      <c r="AN73" s="117"/>
      <c r="AO73" s="5"/>
      <c r="AP73" s="87"/>
      <c r="AQ73" s="117"/>
      <c r="AR73" s="5"/>
      <c r="AS73" s="176"/>
    </row>
    <row r="74" spans="2:45" ht="12.75">
      <c r="B74" s="114" t="s">
        <v>641</v>
      </c>
      <c r="C74" s="114" t="s">
        <v>642</v>
      </c>
      <c r="D74" s="114" t="s">
        <v>178</v>
      </c>
      <c r="E74" s="2"/>
      <c r="F74" s="2"/>
      <c r="G74" s="2"/>
      <c r="H74" s="2"/>
      <c r="I74" s="2"/>
      <c r="J74" s="2"/>
      <c r="K74" s="2"/>
      <c r="L74" s="2"/>
      <c r="M74" s="2"/>
      <c r="N74" s="360"/>
      <c r="O74" s="360"/>
      <c r="P74" s="360"/>
      <c r="Q74" s="261"/>
      <c r="R74" s="360"/>
      <c r="S74" s="360"/>
      <c r="T74" s="360"/>
      <c r="U74" s="562"/>
      <c r="V74" s="359"/>
      <c r="W74" s="360"/>
      <c r="X74" s="361"/>
      <c r="Y74" s="608"/>
      <c r="Z74" s="360"/>
      <c r="AA74" s="361"/>
      <c r="AB74" s="354">
        <v>1.3527777777777779</v>
      </c>
      <c r="AC74" s="360"/>
      <c r="AD74" s="563">
        <v>1.434722222222222</v>
      </c>
      <c r="AE74" s="354">
        <v>1.2604166666666667</v>
      </c>
      <c r="AF74" s="360"/>
      <c r="AG74" s="223">
        <v>1.2402777777777778</v>
      </c>
      <c r="AH74" s="355">
        <v>1.3597222222222223</v>
      </c>
      <c r="AI74" s="113" t="s">
        <v>430</v>
      </c>
      <c r="AJ74" s="87"/>
      <c r="AK74" s="355">
        <v>1.46875</v>
      </c>
      <c r="AL74" s="406">
        <v>1.5625</v>
      </c>
      <c r="AM74" s="671">
        <v>1.3361111111111112</v>
      </c>
      <c r="AN74" s="117"/>
      <c r="AO74" s="5"/>
      <c r="AP74" s="87"/>
      <c r="AQ74" s="117"/>
      <c r="AR74" s="5"/>
      <c r="AS74" s="176"/>
    </row>
    <row r="75" spans="2:45" ht="23.25">
      <c r="B75" s="114" t="s">
        <v>403</v>
      </c>
      <c r="C75" s="114" t="s">
        <v>232</v>
      </c>
      <c r="D75" s="2"/>
      <c r="E75" s="2"/>
      <c r="F75" s="2"/>
      <c r="G75" s="2"/>
      <c r="H75" s="2"/>
      <c r="I75" s="2"/>
      <c r="J75" s="2"/>
      <c r="K75" s="2"/>
      <c r="L75" s="2"/>
      <c r="M75" s="2"/>
      <c r="N75" s="360"/>
      <c r="O75" s="360"/>
      <c r="P75" s="360"/>
      <c r="Q75" s="261"/>
      <c r="R75" s="360"/>
      <c r="S75" s="360"/>
      <c r="T75" s="360"/>
      <c r="U75" s="360"/>
      <c r="V75" s="360"/>
      <c r="W75" s="360"/>
      <c r="X75" s="360"/>
      <c r="Y75" s="360"/>
      <c r="Z75" s="360"/>
      <c r="AA75" s="360"/>
      <c r="AB75" s="360"/>
      <c r="AC75" s="360"/>
      <c r="AD75" s="562"/>
      <c r="AE75" s="354">
        <v>1.0097222222222222</v>
      </c>
      <c r="AF75" s="360"/>
      <c r="AG75" s="361"/>
      <c r="AH75" s="626"/>
      <c r="AI75" s="5"/>
      <c r="AJ75" s="87"/>
      <c r="AK75" s="117"/>
      <c r="AL75" s="5"/>
      <c r="AM75" s="87"/>
      <c r="AN75" s="117"/>
      <c r="AO75" s="5"/>
      <c r="AP75" s="87"/>
      <c r="AQ75" s="117"/>
      <c r="AR75" s="5"/>
      <c r="AS75" s="176"/>
    </row>
    <row r="76" spans="1:45" ht="23.25">
      <c r="A76" s="46"/>
      <c r="B76" s="114" t="s">
        <v>197</v>
      </c>
      <c r="C76" s="114" t="s">
        <v>670</v>
      </c>
      <c r="D76" s="5"/>
      <c r="E76" s="5"/>
      <c r="F76" s="5"/>
      <c r="G76" s="5"/>
      <c r="H76" s="5"/>
      <c r="I76" s="5"/>
      <c r="J76" s="5"/>
      <c r="K76" s="5"/>
      <c r="L76" s="5"/>
      <c r="M76" s="5"/>
      <c r="N76" s="360"/>
      <c r="O76" s="360"/>
      <c r="P76" s="360"/>
      <c r="Q76" s="261"/>
      <c r="R76" s="360"/>
      <c r="S76" s="360"/>
      <c r="T76" s="360"/>
      <c r="U76" s="360"/>
      <c r="V76" s="360"/>
      <c r="W76" s="360"/>
      <c r="X76" s="360"/>
      <c r="Y76" s="2"/>
      <c r="Z76" s="2"/>
      <c r="AA76" s="2"/>
      <c r="AB76" s="2"/>
      <c r="AC76" s="363">
        <v>1.0243055555555556</v>
      </c>
      <c r="AD76" s="632" t="s">
        <v>430</v>
      </c>
      <c r="AE76" s="268">
        <v>0.9833333333333334</v>
      </c>
      <c r="AF76" s="2"/>
      <c r="AG76" s="189"/>
      <c r="AH76" s="626"/>
      <c r="AI76" s="5"/>
      <c r="AJ76" s="87"/>
      <c r="AK76" s="117"/>
      <c r="AL76" s="5"/>
      <c r="AM76" s="87"/>
      <c r="AN76" s="117"/>
      <c r="AO76" s="5"/>
      <c r="AP76" s="87"/>
      <c r="AQ76" s="117"/>
      <c r="AR76" s="5"/>
      <c r="AS76" s="176"/>
    </row>
    <row r="77" spans="2:45" ht="12.75">
      <c r="B77" s="114" t="s">
        <v>557</v>
      </c>
      <c r="C77" s="114" t="s">
        <v>677</v>
      </c>
      <c r="D77" s="114" t="s">
        <v>770</v>
      </c>
      <c r="E77" s="2"/>
      <c r="F77" s="2"/>
      <c r="G77" s="2"/>
      <c r="H77" s="2"/>
      <c r="I77" s="2"/>
      <c r="J77" s="2"/>
      <c r="K77" s="2"/>
      <c r="L77" s="2"/>
      <c r="M77" s="2"/>
      <c r="N77" s="360"/>
      <c r="O77" s="360"/>
      <c r="P77" s="360"/>
      <c r="Q77" s="261"/>
      <c r="R77" s="360"/>
      <c r="S77" s="360"/>
      <c r="T77" s="360"/>
      <c r="U77" s="360"/>
      <c r="V77" s="360"/>
      <c r="W77" s="360"/>
      <c r="X77" s="360"/>
      <c r="Y77" s="2"/>
      <c r="Z77" s="2"/>
      <c r="AA77" s="2"/>
      <c r="AB77" s="2"/>
      <c r="AC77" s="360"/>
      <c r="AD77" s="60"/>
      <c r="AE77" s="294"/>
      <c r="AF77" s="2"/>
      <c r="AG77" s="223">
        <v>1.0020833333333334</v>
      </c>
      <c r="AH77" s="627">
        <v>1.0104166666666667</v>
      </c>
      <c r="AI77" s="5"/>
      <c r="AJ77" s="87"/>
      <c r="AK77" s="654">
        <v>1.0868055555555556</v>
      </c>
      <c r="AL77" s="363">
        <v>1.0625</v>
      </c>
      <c r="AM77" s="87" t="s">
        <v>781</v>
      </c>
      <c r="AN77" s="654">
        <v>1.0479166666666666</v>
      </c>
      <c r="AO77" s="406">
        <v>1.2243055555555555</v>
      </c>
      <c r="AP77" s="87"/>
      <c r="AQ77" s="117"/>
      <c r="AR77" s="588">
        <v>1.073611111111111</v>
      </c>
      <c r="AS77" s="452">
        <v>1.1027777777777776</v>
      </c>
    </row>
    <row r="78" spans="2:45" ht="12.75">
      <c r="B78" s="114" t="s">
        <v>197</v>
      </c>
      <c r="C78" s="114" t="s">
        <v>676</v>
      </c>
      <c r="D78" s="5" t="s">
        <v>779</v>
      </c>
      <c r="E78" s="2"/>
      <c r="F78" s="2"/>
      <c r="G78" s="2"/>
      <c r="H78" s="2"/>
      <c r="I78" s="2"/>
      <c r="J78" s="2"/>
      <c r="K78" s="2"/>
      <c r="L78" s="2"/>
      <c r="M78" s="2"/>
      <c r="N78" s="2"/>
      <c r="O78" s="2"/>
      <c r="P78" s="2"/>
      <c r="Q78" s="2"/>
      <c r="R78" s="2"/>
      <c r="S78" s="2"/>
      <c r="T78" s="2"/>
      <c r="U78" s="2"/>
      <c r="V78" s="2"/>
      <c r="W78" s="2"/>
      <c r="X78" s="2"/>
      <c r="Y78" s="2"/>
      <c r="Z78" s="2"/>
      <c r="AA78" s="2"/>
      <c r="AB78" s="2"/>
      <c r="AC78" s="2"/>
      <c r="AD78" s="60"/>
      <c r="AE78" s="268">
        <v>0.9923611111111111</v>
      </c>
      <c r="AF78" s="2"/>
      <c r="AG78" s="452">
        <v>1.0020833333333334</v>
      </c>
      <c r="AH78" s="628" t="s">
        <v>430</v>
      </c>
      <c r="AI78" s="227">
        <v>0.93125</v>
      </c>
      <c r="AJ78" s="87"/>
      <c r="AK78" s="654">
        <v>1.1104166666666666</v>
      </c>
      <c r="AL78" s="363">
        <v>1.0159722222222223</v>
      </c>
      <c r="AM78" s="563">
        <v>1.0284722222222222</v>
      </c>
      <c r="AN78" s="184">
        <v>1.0666666666666667</v>
      </c>
      <c r="AO78" s="5" t="s">
        <v>430</v>
      </c>
      <c r="AP78" s="87"/>
      <c r="AQ78" s="117"/>
      <c r="AR78" s="588">
        <v>1.0611111111111111</v>
      </c>
      <c r="AS78" s="613">
        <v>1.0166666666666666</v>
      </c>
    </row>
    <row r="79" spans="2:45" ht="12.75">
      <c r="B79" s="114" t="s">
        <v>428</v>
      </c>
      <c r="C79" s="114" t="s">
        <v>190</v>
      </c>
      <c r="D79" s="2"/>
      <c r="E79" s="2"/>
      <c r="F79" s="2"/>
      <c r="G79" s="2"/>
      <c r="H79" s="2"/>
      <c r="I79" s="2"/>
      <c r="J79" s="2"/>
      <c r="K79" s="2"/>
      <c r="L79" s="2"/>
      <c r="M79" s="2"/>
      <c r="N79" s="2"/>
      <c r="O79" s="2"/>
      <c r="P79" s="2"/>
      <c r="Q79" s="2"/>
      <c r="R79" s="2"/>
      <c r="S79" s="2"/>
      <c r="T79" s="2"/>
      <c r="U79" s="2"/>
      <c r="V79" s="2"/>
      <c r="W79" s="2"/>
      <c r="X79" s="2"/>
      <c r="Y79" s="2"/>
      <c r="Z79" s="2"/>
      <c r="AA79" s="2"/>
      <c r="AB79" s="2"/>
      <c r="AC79" s="2"/>
      <c r="AD79" s="60"/>
      <c r="AE79" s="294"/>
      <c r="AF79" s="216">
        <v>0.9166666666666666</v>
      </c>
      <c r="AG79" s="177">
        <v>0.9111111111111111</v>
      </c>
      <c r="AH79" s="426">
        <v>0.01798611111111111</v>
      </c>
      <c r="AI79" s="5"/>
      <c r="AJ79" s="87"/>
      <c r="AK79" s="117"/>
      <c r="AL79" s="5"/>
      <c r="AM79" s="87"/>
      <c r="AN79" s="117"/>
      <c r="AO79" s="5"/>
      <c r="AP79" s="87"/>
      <c r="AQ79" s="117"/>
      <c r="AR79" s="5"/>
      <c r="AS79" s="176"/>
    </row>
    <row r="80" spans="2:45" ht="12.75">
      <c r="B80" s="5" t="s">
        <v>294</v>
      </c>
      <c r="C80" s="5" t="s">
        <v>838</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303"/>
      <c r="AF80" s="303"/>
      <c r="AG80" s="303"/>
      <c r="AH80" s="644"/>
      <c r="AI80" s="5"/>
      <c r="AJ80" s="87"/>
      <c r="AK80" s="117"/>
      <c r="AL80" s="5"/>
      <c r="AM80" s="87"/>
      <c r="AN80" s="117"/>
      <c r="AO80" s="5"/>
      <c r="AP80" s="87"/>
      <c r="AQ80" s="117"/>
      <c r="AR80" s="685">
        <v>1.0027777777777778</v>
      </c>
      <c r="AS80" s="176"/>
    </row>
    <row r="81" spans="2:45" ht="23.25">
      <c r="B81" s="114" t="s">
        <v>684</v>
      </c>
      <c r="C81" s="114" t="s">
        <v>234</v>
      </c>
      <c r="D81" s="114" t="s">
        <v>770</v>
      </c>
      <c r="E81" s="5"/>
      <c r="F81" s="5"/>
      <c r="G81" s="5"/>
      <c r="H81" s="5"/>
      <c r="I81" s="5"/>
      <c r="J81" s="5"/>
      <c r="K81" s="5"/>
      <c r="L81" s="5"/>
      <c r="M81" s="5"/>
      <c r="N81" s="5"/>
      <c r="O81" s="5"/>
      <c r="P81" s="2"/>
      <c r="Q81" s="2"/>
      <c r="R81" s="2"/>
      <c r="S81" s="2"/>
      <c r="T81" s="2"/>
      <c r="U81" s="2"/>
      <c r="V81" s="2"/>
      <c r="W81" s="2"/>
      <c r="X81" s="2"/>
      <c r="Y81" s="645"/>
      <c r="Z81" s="645"/>
      <c r="AA81" s="645"/>
      <c r="AB81" s="645"/>
      <c r="AC81" s="645"/>
      <c r="AD81" s="645"/>
      <c r="AE81" s="645"/>
      <c r="AF81" s="646">
        <v>1.034722222222222</v>
      </c>
      <c r="AG81" s="645"/>
      <c r="AH81" s="647">
        <v>0.01730324074074074</v>
      </c>
      <c r="AI81" s="227">
        <v>0.90625</v>
      </c>
      <c r="AJ81" s="87"/>
      <c r="AK81" s="354">
        <v>1.1555555555555557</v>
      </c>
      <c r="AL81" s="363">
        <v>1.0138888888888888</v>
      </c>
      <c r="AM81" s="563">
        <v>1.0486111111111112</v>
      </c>
      <c r="AN81" s="622">
        <v>0.9590277777777777</v>
      </c>
      <c r="AO81" s="406">
        <v>1.0868055555555556</v>
      </c>
      <c r="AP81" s="87"/>
      <c r="AQ81" s="117"/>
      <c r="AR81" s="588">
        <v>1.0284722222222222</v>
      </c>
      <c r="AS81" s="176"/>
    </row>
    <row r="82" spans="2:46" s="300" customFormat="1" ht="22.5">
      <c r="B82" s="114" t="s">
        <v>411</v>
      </c>
      <c r="C82" s="114" t="s">
        <v>727</v>
      </c>
      <c r="D82" s="114" t="s">
        <v>178</v>
      </c>
      <c r="E82" s="2"/>
      <c r="F82" s="2"/>
      <c r="G82" s="2"/>
      <c r="H82" s="2"/>
      <c r="I82" s="2"/>
      <c r="J82" s="2"/>
      <c r="K82" s="2"/>
      <c r="L82" s="2"/>
      <c r="M82" s="2"/>
      <c r="N82" s="2"/>
      <c r="O82" s="2"/>
      <c r="P82" s="2"/>
      <c r="Q82" s="2"/>
      <c r="R82" s="2"/>
      <c r="S82" s="2"/>
      <c r="T82" s="2"/>
      <c r="U82" s="2"/>
      <c r="V82" s="2"/>
      <c r="W82" s="2"/>
      <c r="X82" s="2"/>
      <c r="Y82" s="645"/>
      <c r="Z82" s="645"/>
      <c r="AA82" s="645"/>
      <c r="AB82" s="645"/>
      <c r="AC82" s="645"/>
      <c r="AD82" s="645"/>
      <c r="AE82" s="645"/>
      <c r="AF82" s="648"/>
      <c r="AG82" s="645"/>
      <c r="AH82" s="644"/>
      <c r="AI82" s="303">
        <v>0.9479166666666666</v>
      </c>
      <c r="AJ82" s="60"/>
      <c r="AK82" s="622">
        <v>0.8888888888888888</v>
      </c>
      <c r="AL82" s="2"/>
      <c r="AM82" s="337">
        <v>0.9138888888888889</v>
      </c>
      <c r="AN82" s="622">
        <v>0.9965277777777778</v>
      </c>
      <c r="AO82" s="406">
        <v>1.0840277777777778</v>
      </c>
      <c r="AP82" s="60"/>
      <c r="AQ82" s="120"/>
      <c r="AR82" s="588">
        <v>1.0041666666666667</v>
      </c>
      <c r="AS82" s="452">
        <v>1.0305555555555557</v>
      </c>
      <c r="AT82" s="369">
        <v>1.0965277777777778</v>
      </c>
    </row>
    <row r="83" spans="2:45" s="300" customFormat="1" ht="22.5">
      <c r="B83" s="114" t="s">
        <v>194</v>
      </c>
      <c r="C83" s="114" t="s">
        <v>758</v>
      </c>
      <c r="D83" s="114"/>
      <c r="E83" s="2"/>
      <c r="F83" s="2"/>
      <c r="G83" s="2"/>
      <c r="H83" s="2"/>
      <c r="I83" s="2"/>
      <c r="J83" s="2"/>
      <c r="K83" s="2"/>
      <c r="L83" s="2"/>
      <c r="M83" s="2"/>
      <c r="N83" s="2"/>
      <c r="O83" s="2"/>
      <c r="P83" s="2"/>
      <c r="Q83" s="2"/>
      <c r="R83" s="2"/>
      <c r="S83" s="2"/>
      <c r="T83" s="2"/>
      <c r="U83" s="2"/>
      <c r="V83" s="2"/>
      <c r="W83" s="2"/>
      <c r="X83" s="2"/>
      <c r="Y83" s="645"/>
      <c r="Z83" s="645"/>
      <c r="AA83" s="645"/>
      <c r="AB83" s="645"/>
      <c r="AC83" s="645"/>
      <c r="AD83" s="645"/>
      <c r="AE83" s="645"/>
      <c r="AF83" s="648"/>
      <c r="AG83" s="645"/>
      <c r="AH83" s="644"/>
      <c r="AI83" s="303"/>
      <c r="AJ83" s="60"/>
      <c r="AK83" s="419"/>
      <c r="AL83" s="334"/>
      <c r="AM83" s="353"/>
      <c r="AN83" s="419"/>
      <c r="AO83" s="330"/>
      <c r="AP83" s="335"/>
      <c r="AQ83" s="297"/>
      <c r="AR83" s="330"/>
      <c r="AS83" s="687">
        <v>1.0520833333333333</v>
      </c>
    </row>
    <row r="84" spans="2:46" s="300" customFormat="1" ht="22.5">
      <c r="B84" s="712" t="s">
        <v>435</v>
      </c>
      <c r="C84" s="719" t="s">
        <v>877</v>
      </c>
      <c r="D84" s="114" t="s">
        <v>735</v>
      </c>
      <c r="E84" s="2"/>
      <c r="F84" s="2"/>
      <c r="G84" s="2"/>
      <c r="H84" s="2"/>
      <c r="I84" s="2"/>
      <c r="J84" s="2"/>
      <c r="K84" s="2"/>
      <c r="L84" s="2"/>
      <c r="M84" s="2"/>
      <c r="N84" s="2"/>
      <c r="O84" s="2"/>
      <c r="P84" s="2"/>
      <c r="Q84" s="2"/>
      <c r="R84" s="2"/>
      <c r="S84" s="2"/>
      <c r="T84" s="2"/>
      <c r="U84" s="2"/>
      <c r="V84" s="2"/>
      <c r="W84" s="2"/>
      <c r="X84" s="2"/>
      <c r="Y84" s="645"/>
      <c r="Z84" s="645"/>
      <c r="AA84" s="645"/>
      <c r="AB84" s="645"/>
      <c r="AC84" s="645"/>
      <c r="AD84" s="645"/>
      <c r="AE84" s="645"/>
      <c r="AF84" s="648"/>
      <c r="AG84" s="645"/>
      <c r="AH84" s="644"/>
      <c r="AI84" s="303"/>
      <c r="AJ84" s="60"/>
      <c r="AK84" s="419"/>
      <c r="AL84" s="334"/>
      <c r="AM84" s="353"/>
      <c r="AN84" s="419"/>
      <c r="AO84" s="330"/>
      <c r="AP84" s="335"/>
      <c r="AQ84" s="297"/>
      <c r="AR84" s="330"/>
      <c r="AS84" s="721"/>
      <c r="AT84" s="369">
        <v>1.0444444444444445</v>
      </c>
    </row>
    <row r="85" spans="2:45" s="300" customFormat="1" ht="23.25" thickBot="1">
      <c r="B85" s="114" t="s">
        <v>447</v>
      </c>
      <c r="C85" s="114" t="s">
        <v>301</v>
      </c>
      <c r="D85" s="114" t="s">
        <v>772</v>
      </c>
      <c r="E85" s="2"/>
      <c r="F85" s="2"/>
      <c r="G85" s="2"/>
      <c r="H85" s="2"/>
      <c r="I85" s="2"/>
      <c r="J85" s="2"/>
      <c r="K85" s="2"/>
      <c r="L85" s="2"/>
      <c r="M85" s="2"/>
      <c r="N85" s="2"/>
      <c r="O85" s="2"/>
      <c r="P85" s="2"/>
      <c r="Q85" s="2"/>
      <c r="R85" s="2"/>
      <c r="S85" s="2"/>
      <c r="T85" s="2"/>
      <c r="U85" s="2"/>
      <c r="V85" s="2"/>
      <c r="W85" s="2"/>
      <c r="X85" s="2"/>
      <c r="Y85" s="645"/>
      <c r="Z85" s="645"/>
      <c r="AA85" s="645"/>
      <c r="AB85" s="645"/>
      <c r="AC85" s="645"/>
      <c r="AD85" s="645"/>
      <c r="AE85" s="645"/>
      <c r="AF85" s="648"/>
      <c r="AG85" s="645"/>
      <c r="AH85" s="644"/>
      <c r="AI85" s="303">
        <v>0.9270833333333334</v>
      </c>
      <c r="AJ85" s="60"/>
      <c r="AK85" s="655">
        <v>0.9249999999999999</v>
      </c>
      <c r="AL85" s="656" t="s">
        <v>781</v>
      </c>
      <c r="AM85" s="672">
        <v>0.9243055555555556</v>
      </c>
      <c r="AN85" s="655">
        <v>0.9680555555555556</v>
      </c>
      <c r="AO85" s="680">
        <v>1.0625</v>
      </c>
      <c r="AP85" s="683"/>
      <c r="AQ85" s="684"/>
      <c r="AR85" s="656"/>
      <c r="AS85" s="673"/>
    </row>
    <row r="86" spans="2:48" s="300" customFormat="1" ht="22.5">
      <c r="B86" s="712"/>
      <c r="C86" s="719"/>
      <c r="D86" s="368"/>
      <c r="F86" s="665"/>
      <c r="H86" s="713"/>
      <c r="L86" s="665"/>
      <c r="Y86" s="389"/>
      <c r="Z86" s="389"/>
      <c r="AA86" s="389"/>
      <c r="AB86" s="389"/>
      <c r="AC86" s="389"/>
      <c r="AD86" s="389"/>
      <c r="AE86" s="389"/>
      <c r="AF86" s="714"/>
      <c r="AG86" s="389"/>
      <c r="AH86" s="391"/>
      <c r="AI86" s="715"/>
      <c r="AK86" s="716"/>
      <c r="AM86" s="717"/>
      <c r="AN86" s="716"/>
      <c r="AO86" s="718"/>
      <c r="AT86" s="720"/>
      <c r="AU86" s="720"/>
      <c r="AV86" s="720"/>
    </row>
    <row r="87" spans="2:34" ht="22.5">
      <c r="B87" s="838" t="s">
        <v>240</v>
      </c>
      <c r="C87" s="839"/>
      <c r="D87" s="839"/>
      <c r="E87" s="839"/>
      <c r="F87" s="840"/>
      <c r="H87" s="838" t="s">
        <v>240</v>
      </c>
      <c r="I87" s="839"/>
      <c r="J87" s="839"/>
      <c r="K87" s="839"/>
      <c r="L87" s="840"/>
      <c r="M87" s="230"/>
      <c r="N87" s="230"/>
      <c r="O87" s="230"/>
      <c r="P87" s="230"/>
      <c r="Q87" s="230"/>
      <c r="R87" s="230"/>
      <c r="S87" s="230"/>
      <c r="T87" s="230"/>
      <c r="U87" s="230"/>
      <c r="V87" s="389"/>
      <c r="W87" s="389"/>
      <c r="X87" s="389"/>
      <c r="Y87" s="389"/>
      <c r="Z87" s="389"/>
      <c r="AA87" s="389"/>
      <c r="AB87" s="389"/>
      <c r="AC87" s="389"/>
      <c r="AD87" s="389"/>
      <c r="AE87" s="389"/>
      <c r="AF87" s="389"/>
      <c r="AG87" s="389"/>
      <c r="AH87" s="391"/>
    </row>
    <row r="88" spans="2:34" ht="22.5">
      <c r="B88" s="835"/>
      <c r="C88" s="836"/>
      <c r="D88" s="836"/>
      <c r="E88" s="836"/>
      <c r="F88" s="837"/>
      <c r="H88" s="835"/>
      <c r="I88" s="836"/>
      <c r="J88" s="836"/>
      <c r="K88" s="836"/>
      <c r="L88" s="837"/>
      <c r="M88" s="230"/>
      <c r="N88" s="230"/>
      <c r="O88" s="230"/>
      <c r="P88" s="230"/>
      <c r="Q88" s="230"/>
      <c r="R88" s="230"/>
      <c r="S88" s="230"/>
      <c r="T88" s="230"/>
      <c r="U88" s="230"/>
      <c r="V88" s="389"/>
      <c r="W88" s="389"/>
      <c r="X88" s="389"/>
      <c r="Y88" s="390"/>
      <c r="Z88" s="390"/>
      <c r="AA88" s="390"/>
      <c r="AB88" s="390"/>
      <c r="AC88" s="390"/>
      <c r="AD88" s="390"/>
      <c r="AE88" s="390"/>
      <c r="AF88" s="390"/>
      <c r="AG88" s="390"/>
      <c r="AH88" s="391"/>
    </row>
    <row r="89" spans="2:34" ht="12.75">
      <c r="B89" s="51" t="s">
        <v>174</v>
      </c>
      <c r="C89" s="51" t="s">
        <v>173</v>
      </c>
      <c r="D89" s="51" t="s">
        <v>175</v>
      </c>
      <c r="E89" s="51" t="s">
        <v>242</v>
      </c>
      <c r="F89" s="51" t="s">
        <v>243</v>
      </c>
      <c r="H89" s="51" t="s">
        <v>174</v>
      </c>
      <c r="I89" s="51" t="s">
        <v>173</v>
      </c>
      <c r="J89" s="51" t="s">
        <v>175</v>
      </c>
      <c r="K89" s="51" t="s">
        <v>242</v>
      </c>
      <c r="L89" s="51" t="s">
        <v>243</v>
      </c>
      <c r="M89" s="231"/>
      <c r="N89" s="231"/>
      <c r="O89" s="231"/>
      <c r="P89" s="231"/>
      <c r="Q89" s="231"/>
      <c r="R89" s="231"/>
      <c r="S89" s="231"/>
      <c r="T89" s="231"/>
      <c r="U89" s="231"/>
      <c r="V89" s="390"/>
      <c r="W89" s="390"/>
      <c r="X89" s="390"/>
      <c r="Y89" s="391"/>
      <c r="Z89" s="391"/>
      <c r="AA89" s="391"/>
      <c r="AB89" s="391"/>
      <c r="AC89" s="391"/>
      <c r="AD89" s="391"/>
      <c r="AE89" s="391"/>
      <c r="AF89" s="391"/>
      <c r="AG89" s="391"/>
      <c r="AH89" s="391"/>
    </row>
    <row r="90" spans="1:34" ht="12.75">
      <c r="A90">
        <v>1</v>
      </c>
      <c r="B90" s="51" t="s">
        <v>389</v>
      </c>
      <c r="C90" s="51" t="s">
        <v>234</v>
      </c>
      <c r="D90" s="51" t="s">
        <v>178</v>
      </c>
      <c r="E90" s="366">
        <v>41886</v>
      </c>
      <c r="F90" s="367">
        <v>0.813888888888889</v>
      </c>
      <c r="G90">
        <v>1</v>
      </c>
      <c r="H90" s="114" t="s">
        <v>537</v>
      </c>
      <c r="I90" s="114" t="s">
        <v>202</v>
      </c>
      <c r="J90" s="5" t="s">
        <v>184</v>
      </c>
      <c r="K90" s="366">
        <v>43993</v>
      </c>
      <c r="L90" s="367">
        <v>0.90625</v>
      </c>
      <c r="M90" s="232"/>
      <c r="N90" s="232"/>
      <c r="O90" s="232"/>
      <c r="P90" s="232"/>
      <c r="Q90" s="232"/>
      <c r="R90" s="232"/>
      <c r="S90" s="232"/>
      <c r="T90" s="232"/>
      <c r="U90" s="232"/>
      <c r="V90" s="391"/>
      <c r="W90" s="391"/>
      <c r="X90" s="391"/>
      <c r="Y90" s="391"/>
      <c r="Z90" s="391"/>
      <c r="AA90" s="391"/>
      <c r="AB90" s="391"/>
      <c r="AC90" s="391"/>
      <c r="AD90" s="391"/>
      <c r="AE90" s="391"/>
      <c r="AF90" s="391"/>
      <c r="AG90" s="391"/>
      <c r="AH90" s="391"/>
    </row>
    <row r="91" spans="1:34" ht="12.75">
      <c r="A91">
        <v>2</v>
      </c>
      <c r="B91" s="113" t="s">
        <v>215</v>
      </c>
      <c r="C91" s="113" t="s">
        <v>251</v>
      </c>
      <c r="D91" s="113" t="s">
        <v>178</v>
      </c>
      <c r="E91" s="301">
        <v>41886</v>
      </c>
      <c r="F91" s="302">
        <v>0.8430555555555556</v>
      </c>
      <c r="G91">
        <v>2</v>
      </c>
      <c r="H91" s="51" t="s">
        <v>454</v>
      </c>
      <c r="I91" s="51" t="s">
        <v>202</v>
      </c>
      <c r="J91" s="51" t="s">
        <v>184</v>
      </c>
      <c r="K91" s="366">
        <v>41886</v>
      </c>
      <c r="L91" s="367">
        <v>0.9194444444444444</v>
      </c>
      <c r="M91" s="232"/>
      <c r="N91" s="232"/>
      <c r="O91" s="232"/>
      <c r="P91" s="232"/>
      <c r="Q91" s="232"/>
      <c r="R91" s="232"/>
      <c r="S91" s="232"/>
      <c r="T91" s="232"/>
      <c r="U91" s="232"/>
      <c r="V91" s="391"/>
      <c r="W91" s="391"/>
      <c r="X91" s="391"/>
      <c r="Y91" s="391"/>
      <c r="Z91" s="391"/>
      <c r="AA91" s="391"/>
      <c r="AB91" s="391"/>
      <c r="AC91" s="391"/>
      <c r="AD91" s="391"/>
      <c r="AE91" s="391"/>
      <c r="AF91" s="391"/>
      <c r="AG91" s="391"/>
      <c r="AH91" s="391"/>
    </row>
    <row r="92" spans="1:34" ht="12.75">
      <c r="A92">
        <v>3</v>
      </c>
      <c r="B92" s="113" t="s">
        <v>233</v>
      </c>
      <c r="C92" s="113" t="s">
        <v>290</v>
      </c>
      <c r="D92" s="113" t="s">
        <v>178</v>
      </c>
      <c r="E92" s="301">
        <v>41515</v>
      </c>
      <c r="F92" s="302">
        <v>0.8486111111111111</v>
      </c>
      <c r="G92">
        <v>3</v>
      </c>
      <c r="H92" s="114" t="s">
        <v>535</v>
      </c>
      <c r="I92" s="114" t="s">
        <v>536</v>
      </c>
      <c r="J92" s="5" t="s">
        <v>184</v>
      </c>
      <c r="K92" s="435">
        <v>43027</v>
      </c>
      <c r="L92" s="367">
        <v>0.9527777777777778</v>
      </c>
      <c r="M92" s="232"/>
      <c r="N92" s="232"/>
      <c r="O92" s="232"/>
      <c r="P92" s="232"/>
      <c r="Q92" s="232"/>
      <c r="R92" s="232"/>
      <c r="S92" s="232"/>
      <c r="T92" s="232"/>
      <c r="U92" s="232"/>
      <c r="V92" s="391"/>
      <c r="W92" s="391"/>
      <c r="X92" s="391"/>
      <c r="Y92" s="391"/>
      <c r="Z92" s="391"/>
      <c r="AA92" s="391"/>
      <c r="AB92" s="391"/>
      <c r="AC92" s="391"/>
      <c r="AD92" s="391"/>
      <c r="AE92" s="391"/>
      <c r="AF92" s="391"/>
      <c r="AG92" s="391"/>
      <c r="AH92" s="391"/>
    </row>
    <row r="93" spans="1:33" ht="12">
      <c r="A93">
        <v>4</v>
      </c>
      <c r="B93" s="113" t="s">
        <v>435</v>
      </c>
      <c r="C93" s="113" t="s">
        <v>436</v>
      </c>
      <c r="D93" s="113" t="s">
        <v>184</v>
      </c>
      <c r="E93" s="301">
        <v>41886</v>
      </c>
      <c r="F93" s="302">
        <v>0.8638888888888889</v>
      </c>
      <c r="G93">
        <v>4</v>
      </c>
      <c r="H93" s="113" t="s">
        <v>398</v>
      </c>
      <c r="I93" s="113" t="s">
        <v>399</v>
      </c>
      <c r="J93" s="5" t="s">
        <v>184</v>
      </c>
      <c r="K93" s="235">
        <v>41886</v>
      </c>
      <c r="L93" s="118">
        <v>0.9423611111111111</v>
      </c>
      <c r="M93" s="232"/>
      <c r="N93" s="232"/>
      <c r="O93" s="232"/>
      <c r="P93" s="232"/>
      <c r="Q93" s="232"/>
      <c r="R93" s="232"/>
      <c r="S93" s="232"/>
      <c r="T93" s="232"/>
      <c r="U93" s="232"/>
      <c r="V93" s="391"/>
      <c r="W93" s="391"/>
      <c r="X93" s="391"/>
      <c r="Y93" s="391"/>
      <c r="Z93" s="391"/>
      <c r="AA93" s="391"/>
      <c r="AB93" s="391"/>
      <c r="AC93" s="391"/>
      <c r="AD93" s="391"/>
      <c r="AE93" s="391"/>
      <c r="AF93" s="391"/>
      <c r="AG93" s="391"/>
    </row>
    <row r="94" spans="1:33" ht="12">
      <c r="A94">
        <v>5</v>
      </c>
      <c r="B94" s="113" t="s">
        <v>176</v>
      </c>
      <c r="C94" s="113" t="s">
        <v>455</v>
      </c>
      <c r="D94" s="113" t="s">
        <v>295</v>
      </c>
      <c r="E94" s="301">
        <v>41515</v>
      </c>
      <c r="F94" s="302">
        <v>0.8638888888888889</v>
      </c>
      <c r="G94">
        <v>5</v>
      </c>
      <c r="H94" s="113" t="s">
        <v>286</v>
      </c>
      <c r="I94" s="113" t="s">
        <v>493</v>
      </c>
      <c r="J94" s="113" t="s">
        <v>178</v>
      </c>
      <c r="K94" s="235">
        <v>42642</v>
      </c>
      <c r="L94" s="118">
        <v>0.9722222222222222</v>
      </c>
      <c r="M94" s="232"/>
      <c r="N94" s="232"/>
      <c r="O94" s="232"/>
      <c r="P94" s="232"/>
      <c r="Q94" s="232"/>
      <c r="R94" s="232"/>
      <c r="S94" s="232"/>
      <c r="T94" s="232"/>
      <c r="U94" s="232"/>
      <c r="V94" s="391"/>
      <c r="W94" s="391"/>
      <c r="X94" s="391"/>
      <c r="Y94" s="391"/>
      <c r="Z94" s="391"/>
      <c r="AA94" s="391"/>
      <c r="AB94" s="391"/>
      <c r="AC94" s="391"/>
      <c r="AD94" s="391"/>
      <c r="AE94" s="391"/>
      <c r="AF94" s="391"/>
      <c r="AG94" s="391"/>
    </row>
    <row r="95" spans="1:34" s="46" customFormat="1" ht="22.5">
      <c r="A95">
        <v>6</v>
      </c>
      <c r="B95" s="113" t="s">
        <v>190</v>
      </c>
      <c r="C95" s="113" t="s">
        <v>230</v>
      </c>
      <c r="D95" s="113" t="s">
        <v>178</v>
      </c>
      <c r="E95" s="301">
        <v>41515</v>
      </c>
      <c r="F95" s="302">
        <v>0.8673611111111111</v>
      </c>
      <c r="G95">
        <v>6</v>
      </c>
      <c r="H95" s="113" t="s">
        <v>550</v>
      </c>
      <c r="I95" s="113" t="s">
        <v>202</v>
      </c>
      <c r="J95" s="113" t="s">
        <v>184</v>
      </c>
      <c r="K95" s="235">
        <v>42614</v>
      </c>
      <c r="L95" s="118">
        <v>0.9743055555555555</v>
      </c>
      <c r="M95" s="232"/>
      <c r="N95" s="232"/>
      <c r="O95" s="232"/>
      <c r="P95" s="232"/>
      <c r="Q95" s="232"/>
      <c r="R95" s="232"/>
      <c r="S95" s="232"/>
      <c r="T95" s="232"/>
      <c r="U95" s="232"/>
      <c r="V95" s="391"/>
      <c r="W95" s="391"/>
      <c r="X95" s="391"/>
      <c r="Y95" s="391"/>
      <c r="Z95" s="391"/>
      <c r="AA95" s="391"/>
      <c r="AB95" s="391"/>
      <c r="AC95" s="391"/>
      <c r="AD95" s="391"/>
      <c r="AE95" s="391"/>
      <c r="AF95" s="391"/>
      <c r="AG95" s="391"/>
      <c r="AH95" s="389"/>
    </row>
    <row r="96" spans="1:34" ht="22.5">
      <c r="A96">
        <v>7</v>
      </c>
      <c r="B96" s="113" t="s">
        <v>213</v>
      </c>
      <c r="C96" s="113" t="s">
        <v>176</v>
      </c>
      <c r="D96" s="113" t="s">
        <v>178</v>
      </c>
      <c r="E96" s="5"/>
      <c r="F96" s="119">
        <v>0.8784722222222222</v>
      </c>
      <c r="G96">
        <v>7</v>
      </c>
      <c r="H96" s="5" t="s">
        <v>734</v>
      </c>
      <c r="I96" s="5" t="s">
        <v>202</v>
      </c>
      <c r="J96" s="5" t="s">
        <v>735</v>
      </c>
      <c r="K96" s="235">
        <v>43993</v>
      </c>
      <c r="L96" s="118">
        <v>0.9854166666666666</v>
      </c>
      <c r="M96" s="232"/>
      <c r="N96" s="586"/>
      <c r="O96" s="232"/>
      <c r="P96" s="232"/>
      <c r="Q96" s="232"/>
      <c r="R96" s="232"/>
      <c r="S96" s="232"/>
      <c r="T96" s="232"/>
      <c r="U96" s="232"/>
      <c r="V96" s="391"/>
      <c r="W96" s="391"/>
      <c r="X96" s="391"/>
      <c r="Y96" s="391"/>
      <c r="Z96" s="391"/>
      <c r="AA96" s="391"/>
      <c r="AB96" s="391"/>
      <c r="AC96" s="391"/>
      <c r="AD96" s="391"/>
      <c r="AE96" s="391"/>
      <c r="AF96" s="391"/>
      <c r="AG96" s="391"/>
      <c r="AH96" s="389"/>
    </row>
    <row r="97" spans="1:34" ht="12.75">
      <c r="A97">
        <v>8</v>
      </c>
      <c r="B97" s="113" t="s">
        <v>411</v>
      </c>
      <c r="C97" s="113" t="s">
        <v>727</v>
      </c>
      <c r="D97" s="113" t="s">
        <v>178</v>
      </c>
      <c r="E97" s="235">
        <v>43993</v>
      </c>
      <c r="F97" s="119">
        <v>0.8888888888888888</v>
      </c>
      <c r="G97">
        <v>8</v>
      </c>
      <c r="H97" s="113" t="s">
        <v>401</v>
      </c>
      <c r="I97" s="113" t="s">
        <v>227</v>
      </c>
      <c r="J97" s="113" t="s">
        <v>178</v>
      </c>
      <c r="K97" s="235">
        <v>41515</v>
      </c>
      <c r="L97" s="119">
        <v>0.9868055555555556</v>
      </c>
      <c r="M97" s="232"/>
      <c r="N97" s="586"/>
      <c r="O97" s="232"/>
      <c r="P97" s="232"/>
      <c r="Q97" s="232"/>
      <c r="R97" s="232"/>
      <c r="S97" s="232"/>
      <c r="T97" s="232"/>
      <c r="U97" s="232"/>
      <c r="V97" s="391"/>
      <c r="W97" s="391"/>
      <c r="X97" s="391"/>
      <c r="Y97" s="391"/>
      <c r="Z97" s="391"/>
      <c r="AA97" s="391"/>
      <c r="AB97" s="391"/>
      <c r="AC97" s="391"/>
      <c r="AD97" s="391"/>
      <c r="AE97" s="391"/>
      <c r="AF97" s="391"/>
      <c r="AG97" s="391"/>
      <c r="AH97" s="390"/>
    </row>
    <row r="98" spans="1:34" ht="12">
      <c r="A98">
        <v>9</v>
      </c>
      <c r="B98" s="113" t="s">
        <v>302</v>
      </c>
      <c r="C98" s="113" t="s">
        <v>303</v>
      </c>
      <c r="D98" s="113" t="s">
        <v>178</v>
      </c>
      <c r="E98" s="301">
        <v>41886</v>
      </c>
      <c r="F98" s="119">
        <v>0.8902777777777778</v>
      </c>
      <c r="G98">
        <v>9</v>
      </c>
      <c r="H98" s="113" t="s">
        <v>250</v>
      </c>
      <c r="I98" s="113" t="s">
        <v>251</v>
      </c>
      <c r="J98" s="113" t="s">
        <v>178</v>
      </c>
      <c r="K98" s="235">
        <v>41081</v>
      </c>
      <c r="L98" s="119">
        <v>0.9874999999999999</v>
      </c>
      <c r="M98" s="232"/>
      <c r="N98" s="232"/>
      <c r="O98" s="232"/>
      <c r="P98" s="232"/>
      <c r="Q98" s="232"/>
      <c r="R98" s="232"/>
      <c r="S98" s="232"/>
      <c r="T98" s="232"/>
      <c r="U98" s="232"/>
      <c r="V98" s="391"/>
      <c r="W98" s="391"/>
      <c r="X98" s="391"/>
      <c r="Y98" s="391"/>
      <c r="Z98" s="391"/>
      <c r="AA98" s="391"/>
      <c r="AB98" s="391"/>
      <c r="AC98" s="391"/>
      <c r="AD98" s="391"/>
      <c r="AE98" s="391"/>
      <c r="AF98" s="391"/>
      <c r="AG98" s="391"/>
      <c r="AH98" s="391"/>
    </row>
    <row r="99" spans="1:34" ht="12">
      <c r="A99">
        <v>10</v>
      </c>
      <c r="B99" s="113" t="s">
        <v>208</v>
      </c>
      <c r="C99" s="113" t="s">
        <v>209</v>
      </c>
      <c r="D99" s="113" t="s">
        <v>178</v>
      </c>
      <c r="E99" s="5"/>
      <c r="F99" s="119">
        <v>0.8979166666666667</v>
      </c>
      <c r="G99">
        <v>10</v>
      </c>
      <c r="H99" s="5" t="s">
        <v>272</v>
      </c>
      <c r="I99" s="5" t="s">
        <v>432</v>
      </c>
      <c r="J99" s="5" t="s">
        <v>184</v>
      </c>
      <c r="K99" s="235">
        <v>41795</v>
      </c>
      <c r="L99" s="118">
        <v>1.0409722222222222</v>
      </c>
      <c r="M99" s="232"/>
      <c r="N99" s="232"/>
      <c r="O99" s="232"/>
      <c r="P99" s="232"/>
      <c r="Q99" s="232"/>
      <c r="R99" s="232"/>
      <c r="S99" s="232"/>
      <c r="T99" s="232"/>
      <c r="U99" s="232"/>
      <c r="V99" s="391"/>
      <c r="W99" s="391"/>
      <c r="X99" s="391"/>
      <c r="AH99" s="391"/>
    </row>
    <row r="100" spans="2:34" ht="12">
      <c r="B100" s="151"/>
      <c r="C100" s="151"/>
      <c r="D100" s="151"/>
      <c r="E100" s="371"/>
      <c r="F100" s="232"/>
      <c r="G100" s="122"/>
      <c r="H100" s="122"/>
      <c r="I100" s="122"/>
      <c r="J100" s="122"/>
      <c r="K100" s="371"/>
      <c r="L100" s="277"/>
      <c r="AH100" s="391"/>
    </row>
    <row r="101" spans="2:34" ht="22.5">
      <c r="B101" s="151"/>
      <c r="C101" s="151"/>
      <c r="D101" s="151"/>
      <c r="E101" s="122"/>
      <c r="F101" s="277"/>
      <c r="Y101" s="389"/>
      <c r="Z101" s="389"/>
      <c r="AA101" s="389"/>
      <c r="AB101" s="389"/>
      <c r="AC101" s="389"/>
      <c r="AD101" s="389"/>
      <c r="AE101" s="389"/>
      <c r="AF101" s="389"/>
      <c r="AG101" s="389"/>
      <c r="AH101" s="391"/>
    </row>
    <row r="102" spans="1:34" ht="22.5">
      <c r="A102" s="300"/>
      <c r="B102" s="122"/>
      <c r="C102" s="122"/>
      <c r="D102" s="122"/>
      <c r="E102" s="122"/>
      <c r="F102" s="277"/>
      <c r="M102" s="230"/>
      <c r="N102" s="230"/>
      <c r="O102" s="230"/>
      <c r="P102" s="230"/>
      <c r="Q102" s="230"/>
      <c r="R102" s="230"/>
      <c r="S102" s="230"/>
      <c r="T102" s="230"/>
      <c r="U102" s="230"/>
      <c r="V102" s="389"/>
      <c r="W102" s="389"/>
      <c r="X102" s="389"/>
      <c r="Y102" s="389"/>
      <c r="Z102" s="389"/>
      <c r="AA102" s="389"/>
      <c r="AB102" s="389"/>
      <c r="AC102" s="389"/>
      <c r="AD102" s="389"/>
      <c r="AE102" s="389"/>
      <c r="AF102" s="389"/>
      <c r="AG102" s="389"/>
      <c r="AH102" s="391"/>
    </row>
    <row r="103" spans="1:34" ht="22.5">
      <c r="A103" s="300"/>
      <c r="B103" s="832" t="s">
        <v>246</v>
      </c>
      <c r="C103" s="833"/>
      <c r="D103" s="833"/>
      <c r="E103" s="833"/>
      <c r="F103" s="834"/>
      <c r="M103" s="230"/>
      <c r="N103" s="230"/>
      <c r="O103" s="230"/>
      <c r="P103" s="230"/>
      <c r="Q103" s="230"/>
      <c r="R103" s="230"/>
      <c r="S103" s="230"/>
      <c r="T103" s="230"/>
      <c r="U103" s="230"/>
      <c r="V103" s="389"/>
      <c r="W103" s="389"/>
      <c r="X103" s="389"/>
      <c r="Y103" s="390"/>
      <c r="Z103" s="390"/>
      <c r="AA103" s="390"/>
      <c r="AB103" s="390"/>
      <c r="AC103" s="390"/>
      <c r="AD103" s="390"/>
      <c r="AE103" s="390"/>
      <c r="AF103" s="390"/>
      <c r="AG103" s="390"/>
      <c r="AH103" s="391"/>
    </row>
    <row r="104" spans="1:34" ht="12.75">
      <c r="A104" s="300"/>
      <c r="B104" s="835"/>
      <c r="C104" s="836"/>
      <c r="D104" s="836"/>
      <c r="E104" s="836"/>
      <c r="F104" s="837"/>
      <c r="M104" s="231"/>
      <c r="N104" s="231"/>
      <c r="O104" s="231"/>
      <c r="P104" s="231"/>
      <c r="Q104" s="231"/>
      <c r="R104" s="231"/>
      <c r="S104" s="231"/>
      <c r="T104" s="231"/>
      <c r="U104" s="231"/>
      <c r="V104" s="390"/>
      <c r="W104" s="390"/>
      <c r="X104" s="390"/>
      <c r="Y104" s="391"/>
      <c r="Z104" s="391"/>
      <c r="AA104" s="391"/>
      <c r="AB104" s="391"/>
      <c r="AC104" s="391"/>
      <c r="AD104" s="391"/>
      <c r="AE104" s="391"/>
      <c r="AF104" s="391"/>
      <c r="AG104" s="391"/>
      <c r="AH104" s="391"/>
    </row>
    <row r="105" spans="1:34" ht="12.75">
      <c r="A105" s="300"/>
      <c r="B105" s="51" t="s">
        <v>174</v>
      </c>
      <c r="C105" s="51" t="s">
        <v>173</v>
      </c>
      <c r="D105" s="51" t="s">
        <v>175</v>
      </c>
      <c r="E105" s="51" t="s">
        <v>242</v>
      </c>
      <c r="F105" s="51" t="s">
        <v>243</v>
      </c>
      <c r="M105" s="232"/>
      <c r="N105" s="232"/>
      <c r="O105" s="232"/>
      <c r="P105" s="232"/>
      <c r="Q105" s="232"/>
      <c r="R105" s="232"/>
      <c r="S105" s="232"/>
      <c r="T105" s="232"/>
      <c r="U105" s="232"/>
      <c r="V105" s="391"/>
      <c r="W105" s="391"/>
      <c r="X105" s="391"/>
      <c r="Y105" s="391"/>
      <c r="Z105" s="391"/>
      <c r="AA105" s="391"/>
      <c r="AB105" s="391"/>
      <c r="AC105" s="391"/>
      <c r="AD105" s="391"/>
      <c r="AE105" s="391"/>
      <c r="AF105" s="391"/>
      <c r="AG105" s="391"/>
      <c r="AH105" s="391"/>
    </row>
    <row r="106" spans="1:34" ht="12.75">
      <c r="A106" s="300">
        <v>1</v>
      </c>
      <c r="B106" s="51" t="s">
        <v>245</v>
      </c>
      <c r="C106" s="51" t="s">
        <v>202</v>
      </c>
      <c r="D106" s="51" t="s">
        <v>184</v>
      </c>
      <c r="E106" s="366">
        <v>41886</v>
      </c>
      <c r="F106" s="367">
        <v>0.9083333333333333</v>
      </c>
      <c r="M106" s="232"/>
      <c r="N106" s="232"/>
      <c r="O106" s="232"/>
      <c r="P106" s="232"/>
      <c r="Q106" s="232"/>
      <c r="R106" s="232"/>
      <c r="S106" s="232"/>
      <c r="T106" s="232"/>
      <c r="U106" s="232"/>
      <c r="V106" s="391"/>
      <c r="W106" s="391"/>
      <c r="X106" s="391"/>
      <c r="Y106" s="391"/>
      <c r="Z106" s="391"/>
      <c r="AA106" s="391"/>
      <c r="AB106" s="391"/>
      <c r="AC106" s="391"/>
      <c r="AD106" s="391"/>
      <c r="AE106" s="391"/>
      <c r="AF106" s="391"/>
      <c r="AG106" s="391"/>
      <c r="AH106" s="391"/>
    </row>
    <row r="107" spans="1:34" ht="12">
      <c r="A107" s="300">
        <v>2</v>
      </c>
      <c r="B107" s="113" t="s">
        <v>455</v>
      </c>
      <c r="C107" s="113" t="s">
        <v>176</v>
      </c>
      <c r="D107" s="113" t="s">
        <v>178</v>
      </c>
      <c r="E107" s="301">
        <v>42537</v>
      </c>
      <c r="F107" s="302">
        <v>0.9208333333333334</v>
      </c>
      <c r="M107" s="232"/>
      <c r="N107" s="232"/>
      <c r="O107" s="232"/>
      <c r="P107" s="232"/>
      <c r="Q107" s="232"/>
      <c r="R107" s="232"/>
      <c r="S107" s="232"/>
      <c r="T107" s="232"/>
      <c r="U107" s="232"/>
      <c r="V107" s="391"/>
      <c r="W107" s="391"/>
      <c r="X107" s="391"/>
      <c r="Y107" s="391"/>
      <c r="Z107" s="391"/>
      <c r="AA107" s="391"/>
      <c r="AB107" s="391"/>
      <c r="AC107" s="391"/>
      <c r="AD107" s="391"/>
      <c r="AE107" s="391"/>
      <c r="AF107" s="391"/>
      <c r="AG107" s="391"/>
      <c r="AH107" s="391"/>
    </row>
    <row r="108" spans="1:34" ht="12">
      <c r="A108" s="300">
        <v>3</v>
      </c>
      <c r="B108" s="113" t="s">
        <v>208</v>
      </c>
      <c r="C108" s="113" t="s">
        <v>394</v>
      </c>
      <c r="D108" s="113" t="s">
        <v>184</v>
      </c>
      <c r="E108" s="235">
        <v>42614</v>
      </c>
      <c r="F108" s="119">
        <v>0.9229166666666666</v>
      </c>
      <c r="M108" s="232"/>
      <c r="N108" s="232"/>
      <c r="O108" s="232"/>
      <c r="P108" s="232"/>
      <c r="Q108" s="232"/>
      <c r="R108" s="232"/>
      <c r="S108" s="232"/>
      <c r="T108" s="232"/>
      <c r="U108" s="232"/>
      <c r="V108" s="391"/>
      <c r="W108" s="391"/>
      <c r="X108" s="391"/>
      <c r="Y108" s="391"/>
      <c r="Z108" s="391"/>
      <c r="AA108" s="391"/>
      <c r="AB108" s="391"/>
      <c r="AC108" s="391"/>
      <c r="AD108" s="391"/>
      <c r="AE108" s="391"/>
      <c r="AF108" s="391"/>
      <c r="AG108" s="391"/>
      <c r="AH108" s="391"/>
    </row>
    <row r="109" spans="1:33" ht="12">
      <c r="A109">
        <v>4</v>
      </c>
      <c r="B109" s="113" t="s">
        <v>196</v>
      </c>
      <c r="C109" s="113" t="s">
        <v>195</v>
      </c>
      <c r="D109" s="113" t="s">
        <v>400</v>
      </c>
      <c r="E109" s="301">
        <v>41795</v>
      </c>
      <c r="F109" s="162">
        <v>0.93125</v>
      </c>
      <c r="M109" s="232"/>
      <c r="N109" s="232"/>
      <c r="O109" s="232"/>
      <c r="P109" s="232"/>
      <c r="Q109" s="232"/>
      <c r="R109" s="232"/>
      <c r="S109" s="232"/>
      <c r="T109" s="232"/>
      <c r="U109" s="232"/>
      <c r="V109" s="391"/>
      <c r="W109" s="391"/>
      <c r="X109" s="391"/>
      <c r="Y109" s="391"/>
      <c r="Z109" s="391"/>
      <c r="AA109" s="391"/>
      <c r="AB109" s="391"/>
      <c r="AC109" s="391"/>
      <c r="AD109" s="391"/>
      <c r="AE109" s="391"/>
      <c r="AF109" s="391"/>
      <c r="AG109" s="391"/>
    </row>
    <row r="110" spans="1:33" ht="12">
      <c r="A110">
        <v>5</v>
      </c>
      <c r="B110" s="113" t="s">
        <v>445</v>
      </c>
      <c r="C110" s="113" t="s">
        <v>446</v>
      </c>
      <c r="D110" s="113" t="s">
        <v>178</v>
      </c>
      <c r="E110" s="235">
        <v>42614</v>
      </c>
      <c r="F110" s="119">
        <v>0.9493055555555556</v>
      </c>
      <c r="M110" s="232"/>
      <c r="N110" s="232"/>
      <c r="O110" s="232"/>
      <c r="P110" s="232"/>
      <c r="Q110" s="232"/>
      <c r="R110" s="232"/>
      <c r="S110" s="232"/>
      <c r="T110" s="232"/>
      <c r="U110" s="232"/>
      <c r="V110" s="391"/>
      <c r="W110" s="391"/>
      <c r="X110" s="391"/>
      <c r="Y110" s="391"/>
      <c r="Z110" s="391"/>
      <c r="AA110" s="391"/>
      <c r="AB110" s="391"/>
      <c r="AC110" s="391"/>
      <c r="AD110" s="391"/>
      <c r="AE110" s="391"/>
      <c r="AF110" s="391"/>
      <c r="AG110" s="391"/>
    </row>
    <row r="111" spans="1:33" ht="12">
      <c r="A111">
        <v>6</v>
      </c>
      <c r="B111" s="113" t="s">
        <v>290</v>
      </c>
      <c r="C111" s="113" t="s">
        <v>233</v>
      </c>
      <c r="D111" s="113" t="s">
        <v>178</v>
      </c>
      <c r="E111" s="235">
        <v>42642</v>
      </c>
      <c r="F111" s="119">
        <v>0.9500000000000001</v>
      </c>
      <c r="M111" s="232"/>
      <c r="N111" s="232"/>
      <c r="O111" s="232"/>
      <c r="P111" s="232"/>
      <c r="Q111" s="232"/>
      <c r="R111" s="232"/>
      <c r="S111" s="232"/>
      <c r="T111" s="232"/>
      <c r="U111" s="232"/>
      <c r="V111" s="391"/>
      <c r="W111" s="391"/>
      <c r="X111" s="391"/>
      <c r="Y111" s="391"/>
      <c r="Z111" s="391"/>
      <c r="AA111" s="391"/>
      <c r="AB111" s="391"/>
      <c r="AC111" s="391"/>
      <c r="AD111" s="391"/>
      <c r="AE111" s="391"/>
      <c r="AF111" s="391"/>
      <c r="AG111" s="391"/>
    </row>
    <row r="112" spans="1:33" ht="12">
      <c r="A112">
        <v>7</v>
      </c>
      <c r="B112" s="113" t="s">
        <v>237</v>
      </c>
      <c r="C112" s="113" t="s">
        <v>548</v>
      </c>
      <c r="D112" s="113" t="s">
        <v>184</v>
      </c>
      <c r="E112" s="235">
        <v>42614</v>
      </c>
      <c r="F112" s="119">
        <v>0.9645833333333332</v>
      </c>
      <c r="M112" s="232"/>
      <c r="N112" s="232"/>
      <c r="O112" s="232"/>
      <c r="P112" s="232"/>
      <c r="Q112" s="232"/>
      <c r="R112" s="232"/>
      <c r="S112" s="232"/>
      <c r="T112" s="232"/>
      <c r="U112" s="232"/>
      <c r="V112" s="391"/>
      <c r="W112" s="391"/>
      <c r="X112" s="391"/>
      <c r="Y112" s="391"/>
      <c r="Z112" s="391"/>
      <c r="AA112" s="391"/>
      <c r="AB112" s="391"/>
      <c r="AC112" s="391"/>
      <c r="AD112" s="391"/>
      <c r="AE112" s="391"/>
      <c r="AF112" s="391"/>
      <c r="AG112" s="391"/>
    </row>
    <row r="113" spans="1:33" ht="12">
      <c r="A113">
        <v>8</v>
      </c>
      <c r="B113" s="113" t="s">
        <v>283</v>
      </c>
      <c r="C113" s="113" t="s">
        <v>281</v>
      </c>
      <c r="D113" s="113" t="s">
        <v>400</v>
      </c>
      <c r="E113" s="235">
        <v>41073</v>
      </c>
      <c r="F113" s="119">
        <v>0.975</v>
      </c>
      <c r="M113" s="232"/>
      <c r="N113" s="232"/>
      <c r="O113" s="232"/>
      <c r="P113" s="232"/>
      <c r="Q113" s="232"/>
      <c r="R113" s="232"/>
      <c r="S113" s="232"/>
      <c r="T113" s="232"/>
      <c r="U113" s="232"/>
      <c r="V113" s="391"/>
      <c r="W113" s="391"/>
      <c r="X113" s="391"/>
      <c r="Y113" s="391"/>
      <c r="Z113" s="391"/>
      <c r="AA113" s="391"/>
      <c r="AB113" s="391"/>
      <c r="AC113" s="391"/>
      <c r="AD113" s="391"/>
      <c r="AE113" s="391"/>
      <c r="AF113" s="391"/>
      <c r="AG113" s="391"/>
    </row>
    <row r="114" spans="1:33" ht="12">
      <c r="A114">
        <v>9</v>
      </c>
      <c r="B114" s="113" t="s">
        <v>508</v>
      </c>
      <c r="C114" s="113" t="s">
        <v>442</v>
      </c>
      <c r="D114" s="113" t="s">
        <v>178</v>
      </c>
      <c r="E114" s="235">
        <v>42537</v>
      </c>
      <c r="F114" s="119">
        <v>0.9798611111111111</v>
      </c>
      <c r="M114" s="232"/>
      <c r="N114" s="232"/>
      <c r="O114" s="232"/>
      <c r="P114" s="232"/>
      <c r="Q114" s="232"/>
      <c r="R114" s="232"/>
      <c r="S114" s="232"/>
      <c r="T114" s="232"/>
      <c r="U114" s="232"/>
      <c r="V114" s="391"/>
      <c r="W114" s="391"/>
      <c r="X114" s="391"/>
      <c r="Y114" s="391"/>
      <c r="Z114" s="391"/>
      <c r="AA114" s="391"/>
      <c r="AB114" s="391"/>
      <c r="AC114" s="391"/>
      <c r="AD114" s="391"/>
      <c r="AE114" s="391"/>
      <c r="AF114" s="391"/>
      <c r="AG114" s="391"/>
    </row>
    <row r="115" spans="1:24" ht="12">
      <c r="A115">
        <v>10</v>
      </c>
      <c r="B115" s="113" t="s">
        <v>447</v>
      </c>
      <c r="C115" s="113" t="s">
        <v>509</v>
      </c>
      <c r="D115" s="113" t="s">
        <v>184</v>
      </c>
      <c r="E115" s="235">
        <v>42642</v>
      </c>
      <c r="F115" s="119">
        <v>0.9708333333333333</v>
      </c>
      <c r="M115" s="232"/>
      <c r="N115" s="232"/>
      <c r="O115" s="232"/>
      <c r="P115" s="232"/>
      <c r="Q115" s="232"/>
      <c r="R115" s="232"/>
      <c r="S115" s="232"/>
      <c r="T115" s="232"/>
      <c r="U115" s="232"/>
      <c r="V115" s="391"/>
      <c r="W115" s="391"/>
      <c r="X115" s="391"/>
    </row>
    <row r="116" spans="2:7" ht="12">
      <c r="B116" s="151"/>
      <c r="C116" s="151"/>
      <c r="D116" s="151"/>
      <c r="E116" s="371"/>
      <c r="F116" s="277"/>
      <c r="G116" s="122"/>
    </row>
    <row r="117" spans="2:21" ht="12">
      <c r="B117" s="151"/>
      <c r="C117" s="151"/>
      <c r="D117" s="151"/>
      <c r="E117" s="371"/>
      <c r="F117" s="277"/>
      <c r="M117" s="46"/>
      <c r="N117" s="46"/>
      <c r="O117" s="46"/>
      <c r="P117" s="46"/>
      <c r="Q117" s="46"/>
      <c r="R117" s="46"/>
      <c r="S117" s="46"/>
      <c r="T117" s="46"/>
      <c r="U117" s="46"/>
    </row>
    <row r="118" spans="2:12" ht="12">
      <c r="B118" s="151"/>
      <c r="C118" s="151"/>
      <c r="D118" s="151"/>
      <c r="E118" s="371"/>
      <c r="F118" s="277"/>
      <c r="G118" s="46"/>
      <c r="H118" s="46"/>
      <c r="I118" s="46"/>
      <c r="J118" s="46"/>
      <c r="K118" s="46"/>
      <c r="L118" s="46"/>
    </row>
    <row r="119" spans="2:6" ht="12">
      <c r="B119" s="151"/>
      <c r="C119" s="151"/>
      <c r="D119" s="151"/>
      <c r="E119" s="371"/>
      <c r="F119" s="277"/>
    </row>
    <row r="120" spans="2:6" ht="12">
      <c r="B120" s="151"/>
      <c r="C120" s="151"/>
      <c r="D120" s="151"/>
      <c r="E120" s="371"/>
      <c r="F120" s="277"/>
    </row>
    <row r="121" spans="2:6" ht="12">
      <c r="B121" s="151"/>
      <c r="C121" s="151"/>
      <c r="D121" s="151"/>
      <c r="E121" s="371"/>
      <c r="F121" s="277"/>
    </row>
    <row r="122" spans="2:6" ht="12">
      <c r="B122" s="151"/>
      <c r="C122" s="151"/>
      <c r="D122" s="151"/>
      <c r="E122" s="371"/>
      <c r="F122" s="277"/>
    </row>
    <row r="123" spans="2:6" ht="12">
      <c r="B123" s="368"/>
      <c r="C123" s="368"/>
      <c r="D123" s="368"/>
      <c r="E123" s="386"/>
      <c r="F123" s="369"/>
    </row>
    <row r="124" spans="2:6" ht="12">
      <c r="B124" s="151"/>
      <c r="C124" s="151"/>
      <c r="D124" s="151"/>
      <c r="E124" s="371"/>
      <c r="F124" s="277"/>
    </row>
    <row r="125" spans="2:6" ht="12">
      <c r="B125" s="122"/>
      <c r="C125" s="122"/>
      <c r="D125" s="122"/>
      <c r="E125" s="122"/>
      <c r="F125" s="277"/>
    </row>
    <row r="126" spans="2:6" ht="12">
      <c r="B126" s="122"/>
      <c r="C126" s="122"/>
      <c r="D126" s="122"/>
      <c r="E126" s="122"/>
      <c r="F126" s="277"/>
    </row>
    <row r="127" spans="2:6" ht="12">
      <c r="B127" s="122"/>
      <c r="C127" s="122"/>
      <c r="D127" s="122"/>
      <c r="E127" s="122"/>
      <c r="F127" s="277"/>
    </row>
    <row r="128" spans="2:6" ht="12">
      <c r="B128" s="122"/>
      <c r="C128" s="122"/>
      <c r="D128" s="122"/>
      <c r="E128" s="122"/>
      <c r="F128" s="277"/>
    </row>
    <row r="129" spans="2:6" ht="12">
      <c r="B129" s="122"/>
      <c r="C129" s="122"/>
      <c r="D129" s="122"/>
      <c r="E129" s="122"/>
      <c r="F129" s="277"/>
    </row>
    <row r="130" spans="2:6" ht="12">
      <c r="B130" s="122"/>
      <c r="C130" s="122"/>
      <c r="D130" s="122"/>
      <c r="E130" s="122"/>
      <c r="F130" s="122"/>
    </row>
  </sheetData>
  <sheetProtection/>
  <mergeCells count="17">
    <mergeCell ref="AH5:AJ5"/>
    <mergeCell ref="B3:C3"/>
    <mergeCell ref="F5:I5"/>
    <mergeCell ref="M5:O5"/>
    <mergeCell ref="J5:L5"/>
    <mergeCell ref="AB5:AD5"/>
    <mergeCell ref="S5:U5"/>
    <mergeCell ref="AQ5:AS5"/>
    <mergeCell ref="AN5:AP5"/>
    <mergeCell ref="B103:F104"/>
    <mergeCell ref="B87:F88"/>
    <mergeCell ref="H87:L88"/>
    <mergeCell ref="V5:X5"/>
    <mergeCell ref="P5:R5"/>
    <mergeCell ref="AE5:AG5"/>
    <mergeCell ref="Y5:AA5"/>
    <mergeCell ref="AK5:AM5"/>
  </mergeCells>
  <printOptions/>
  <pageMargins left="0.7" right="0.7" top="0.787401575" bottom="0.7874015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T190"/>
  <sheetViews>
    <sheetView zoomScale="110" zoomScaleNormal="110" zoomScalePageLayoutView="0" workbookViewId="0" topLeftCell="A1">
      <pane xSplit="2" ySplit="4" topLeftCell="AI133" activePane="bottomRight" state="frozen"/>
      <selection pane="topLeft" activeCell="A1" sqref="A1"/>
      <selection pane="topRight" activeCell="C1" sqref="C1"/>
      <selection pane="bottomLeft" activeCell="A5" sqref="A5"/>
      <selection pane="bottomRight" activeCell="AN146" sqref="AN146:AP146"/>
    </sheetView>
  </sheetViews>
  <sheetFormatPr defaultColWidth="11.421875" defaultRowHeight="12.75"/>
  <sheetData>
    <row r="1" spans="1:3" ht="18">
      <c r="A1" s="851" t="s">
        <v>170</v>
      </c>
      <c r="B1" s="851"/>
      <c r="C1" s="851"/>
    </row>
    <row r="2" ht="13.5" thickBot="1"/>
    <row r="3" spans="3:45" ht="13.5" thickBot="1">
      <c r="C3" s="843">
        <v>2010</v>
      </c>
      <c r="D3" s="844"/>
      <c r="E3" s="844"/>
      <c r="F3" s="877"/>
      <c r="G3" s="843">
        <v>2011</v>
      </c>
      <c r="H3" s="844"/>
      <c r="I3" s="844"/>
      <c r="J3" s="844"/>
      <c r="K3" s="843">
        <v>2012</v>
      </c>
      <c r="L3" s="844"/>
      <c r="M3" s="844"/>
      <c r="N3" s="818">
        <v>2013</v>
      </c>
      <c r="O3" s="819"/>
      <c r="P3" s="819"/>
      <c r="Q3" s="819"/>
      <c r="R3" s="818">
        <v>2014</v>
      </c>
      <c r="S3" s="819"/>
      <c r="T3" s="819"/>
      <c r="U3" s="818">
        <v>2015</v>
      </c>
      <c r="V3" s="819"/>
      <c r="W3" s="819"/>
      <c r="X3" s="819"/>
      <c r="Y3" s="830">
        <v>2016</v>
      </c>
      <c r="Z3" s="831"/>
      <c r="AA3" s="831"/>
      <c r="AB3" s="830">
        <v>2017</v>
      </c>
      <c r="AC3" s="831"/>
      <c r="AD3" s="831"/>
      <c r="AE3" s="818">
        <v>2018</v>
      </c>
      <c r="AF3" s="819"/>
      <c r="AG3" s="819"/>
      <c r="AH3" s="818">
        <v>2019</v>
      </c>
      <c r="AI3" s="819"/>
      <c r="AJ3" s="819"/>
      <c r="AK3" s="855">
        <v>2020</v>
      </c>
      <c r="AL3" s="856"/>
      <c r="AM3" s="861"/>
      <c r="AN3" s="829">
        <v>2021</v>
      </c>
      <c r="AO3" s="784"/>
      <c r="AP3" s="847"/>
      <c r="AQ3" s="855">
        <v>2022</v>
      </c>
      <c r="AR3" s="856"/>
      <c r="AS3" s="857"/>
    </row>
    <row r="4" spans="1:45" ht="13.5" thickBot="1">
      <c r="A4" s="115" t="s">
        <v>174</v>
      </c>
      <c r="B4" s="138" t="s">
        <v>173</v>
      </c>
      <c r="C4" s="140">
        <v>40313</v>
      </c>
      <c r="D4" s="116">
        <v>40410</v>
      </c>
      <c r="E4" s="116">
        <v>40446</v>
      </c>
      <c r="F4" s="181">
        <v>40495</v>
      </c>
      <c r="G4" s="140">
        <v>40710</v>
      </c>
      <c r="H4" s="116">
        <v>40794</v>
      </c>
      <c r="I4" s="116">
        <v>40838</v>
      </c>
      <c r="J4" s="181">
        <v>40852</v>
      </c>
      <c r="K4" s="143">
        <v>41074</v>
      </c>
      <c r="L4" s="116">
        <v>41158</v>
      </c>
      <c r="M4" s="138" t="s">
        <v>354</v>
      </c>
      <c r="N4" s="140">
        <v>41445</v>
      </c>
      <c r="O4" s="143" t="s">
        <v>390</v>
      </c>
      <c r="P4" s="116">
        <v>41523</v>
      </c>
      <c r="Q4" s="336">
        <v>41564</v>
      </c>
      <c r="R4" s="373">
        <v>41423</v>
      </c>
      <c r="S4" s="374">
        <v>41879</v>
      </c>
      <c r="T4" s="384">
        <v>41928</v>
      </c>
      <c r="U4" s="140">
        <v>42152</v>
      </c>
      <c r="V4" s="116">
        <v>42243</v>
      </c>
      <c r="W4" s="336">
        <v>42292</v>
      </c>
      <c r="X4" s="336">
        <v>42315</v>
      </c>
      <c r="Y4" s="424">
        <v>42530</v>
      </c>
      <c r="Z4" s="473">
        <v>42607</v>
      </c>
      <c r="AA4" s="566">
        <v>42671</v>
      </c>
      <c r="AB4" s="424">
        <v>42894</v>
      </c>
      <c r="AC4" s="473">
        <v>42971</v>
      </c>
      <c r="AD4" s="393"/>
      <c r="AE4" s="373">
        <v>43258</v>
      </c>
      <c r="AF4" s="374">
        <v>43338</v>
      </c>
      <c r="AG4" s="384">
        <v>43397</v>
      </c>
      <c r="AH4" s="373">
        <v>43621</v>
      </c>
      <c r="AI4" s="374">
        <v>43702</v>
      </c>
      <c r="AJ4" s="638">
        <v>43761</v>
      </c>
      <c r="AK4" s="140">
        <v>43985</v>
      </c>
      <c r="AL4" s="116">
        <v>44062</v>
      </c>
      <c r="AM4" s="138"/>
      <c r="AN4" s="668">
        <v>44349</v>
      </c>
      <c r="AO4" s="678">
        <v>44426</v>
      </c>
      <c r="AP4" s="688"/>
      <c r="AQ4" s="691" t="s">
        <v>354</v>
      </c>
      <c r="AR4" s="692"/>
      <c r="AS4" s="693"/>
    </row>
    <row r="5" spans="1:45" ht="12.75">
      <c r="A5" s="117" t="s">
        <v>177</v>
      </c>
      <c r="B5" s="87" t="s">
        <v>176</v>
      </c>
      <c r="C5" s="165">
        <v>0.5930555555555556</v>
      </c>
      <c r="D5" s="166">
        <v>0.4888888888888889</v>
      </c>
      <c r="E5" s="166">
        <v>0.4847222222222222</v>
      </c>
      <c r="F5" s="128" t="s">
        <v>179</v>
      </c>
      <c r="G5" s="405">
        <f>SUM(G4:G5)</f>
        <v>81420</v>
      </c>
      <c r="H5" s="113"/>
      <c r="I5" s="113"/>
      <c r="J5" s="176"/>
      <c r="K5" s="86"/>
      <c r="L5" s="206">
        <v>0.48055555555555557</v>
      </c>
      <c r="M5" s="87"/>
      <c r="N5" s="117"/>
      <c r="O5" s="86"/>
      <c r="P5" s="5"/>
      <c r="Q5" s="87"/>
      <c r="R5" s="117"/>
      <c r="S5" s="5"/>
      <c r="T5" s="87"/>
      <c r="U5" s="117"/>
      <c r="V5" s="5"/>
      <c r="W5" s="87"/>
      <c r="X5" s="430"/>
      <c r="Y5" s="425"/>
      <c r="Z5" s="5"/>
      <c r="AA5" s="87"/>
      <c r="AB5" s="117"/>
      <c r="AC5" s="5"/>
      <c r="AD5" s="87"/>
      <c r="AE5" s="117"/>
      <c r="AF5" s="5"/>
      <c r="AG5" s="87"/>
      <c r="AH5" s="117"/>
      <c r="AI5" s="5"/>
      <c r="AJ5" s="87"/>
      <c r="AK5" s="117"/>
      <c r="AL5" s="5"/>
      <c r="AM5" s="87"/>
      <c r="AN5" s="195"/>
      <c r="AO5" s="256"/>
      <c r="AP5" s="667"/>
      <c r="AQ5" s="690"/>
      <c r="AR5" s="61"/>
      <c r="AS5" s="669"/>
    </row>
    <row r="6" spans="1:45" ht="12.75">
      <c r="A6" s="117" t="s">
        <v>181</v>
      </c>
      <c r="B6" s="87" t="s">
        <v>180</v>
      </c>
      <c r="C6" s="161"/>
      <c r="D6" s="162"/>
      <c r="E6" s="162"/>
      <c r="F6" s="128" t="s">
        <v>179</v>
      </c>
      <c r="G6" s="161"/>
      <c r="H6" s="113"/>
      <c r="I6" s="113"/>
      <c r="J6" s="176"/>
      <c r="K6" s="86"/>
      <c r="L6" s="5"/>
      <c r="M6" s="87"/>
      <c r="N6" s="117"/>
      <c r="O6" s="86"/>
      <c r="P6" s="5"/>
      <c r="Q6" s="87"/>
      <c r="R6" s="117"/>
      <c r="S6" s="5"/>
      <c r="T6" s="87"/>
      <c r="U6" s="117"/>
      <c r="V6" s="5"/>
      <c r="W6" s="87"/>
      <c r="X6" s="430"/>
      <c r="Y6" s="425"/>
      <c r="Z6" s="5"/>
      <c r="AA6" s="87"/>
      <c r="AB6" s="117"/>
      <c r="AC6" s="5"/>
      <c r="AD6" s="87"/>
      <c r="AE6" s="117"/>
      <c r="AF6" s="5"/>
      <c r="AG6" s="87"/>
      <c r="AH6" s="117"/>
      <c r="AI6" s="5"/>
      <c r="AJ6" s="87"/>
      <c r="AK6" s="117"/>
      <c r="AL6" s="5"/>
      <c r="AM6" s="87"/>
      <c r="AN6" s="117"/>
      <c r="AO6" s="5"/>
      <c r="AP6" s="87"/>
      <c r="AQ6" s="117"/>
      <c r="AR6" s="5"/>
      <c r="AS6" s="176"/>
    </row>
    <row r="7" spans="1:45" ht="12.75">
      <c r="A7" s="117" t="s">
        <v>183</v>
      </c>
      <c r="B7" s="87" t="s">
        <v>182</v>
      </c>
      <c r="C7" s="161"/>
      <c r="D7" s="162"/>
      <c r="E7" s="162"/>
      <c r="F7" s="128" t="s">
        <v>179</v>
      </c>
      <c r="G7" s="161"/>
      <c r="H7" s="113"/>
      <c r="I7" s="113"/>
      <c r="J7" s="176"/>
      <c r="K7" s="86"/>
      <c r="L7" s="5"/>
      <c r="M7" s="87"/>
      <c r="N7" s="117"/>
      <c r="O7" s="86"/>
      <c r="P7" s="5"/>
      <c r="Q7" s="87"/>
      <c r="R7" s="117"/>
      <c r="S7" s="5"/>
      <c r="T7" s="87"/>
      <c r="U7" s="117"/>
      <c r="V7" s="5"/>
      <c r="W7" s="87"/>
      <c r="X7" s="430"/>
      <c r="Y7" s="425"/>
      <c r="Z7" s="5"/>
      <c r="AA7" s="87"/>
      <c r="AB7" s="117"/>
      <c r="AC7" s="5"/>
      <c r="AD7" s="87"/>
      <c r="AE7" s="117"/>
      <c r="AF7" s="5"/>
      <c r="AG7" s="87"/>
      <c r="AH7" s="117"/>
      <c r="AI7" s="5"/>
      <c r="AJ7" s="87"/>
      <c r="AK7" s="117"/>
      <c r="AL7" s="5"/>
      <c r="AM7" s="87"/>
      <c r="AN7" s="117"/>
      <c r="AO7" s="5"/>
      <c r="AP7" s="87"/>
      <c r="AQ7" s="117"/>
      <c r="AR7" s="5"/>
      <c r="AS7" s="176"/>
    </row>
    <row r="8" spans="1:45" ht="12.75">
      <c r="A8" s="117" t="s">
        <v>186</v>
      </c>
      <c r="B8" s="87" t="s">
        <v>185</v>
      </c>
      <c r="C8" s="161"/>
      <c r="D8" s="162"/>
      <c r="E8" s="162"/>
      <c r="F8" s="128" t="s">
        <v>179</v>
      </c>
      <c r="G8" s="161"/>
      <c r="H8" s="113"/>
      <c r="I8" s="113"/>
      <c r="J8" s="176"/>
      <c r="K8" s="86"/>
      <c r="L8" s="5"/>
      <c r="M8" s="87"/>
      <c r="N8" s="117"/>
      <c r="O8" s="86"/>
      <c r="P8" s="5"/>
      <c r="Q8" s="87"/>
      <c r="R8" s="117"/>
      <c r="S8" s="5"/>
      <c r="T8" s="87"/>
      <c r="U8" s="117"/>
      <c r="V8" s="5"/>
      <c r="W8" s="87"/>
      <c r="X8" s="430"/>
      <c r="Y8" s="425"/>
      <c r="Z8" s="5"/>
      <c r="AA8" s="87"/>
      <c r="AB8" s="117"/>
      <c r="AC8" s="5"/>
      <c r="AD8" s="87"/>
      <c r="AE8" s="117"/>
      <c r="AF8" s="5"/>
      <c r="AG8" s="87"/>
      <c r="AH8" s="117"/>
      <c r="AI8" s="5"/>
      <c r="AJ8" s="87"/>
      <c r="AK8" s="117"/>
      <c r="AL8" s="5"/>
      <c r="AM8" s="87"/>
      <c r="AN8" s="117"/>
      <c r="AO8" s="5"/>
      <c r="AP8" s="87"/>
      <c r="AQ8" s="117"/>
      <c r="AR8" s="5"/>
      <c r="AS8" s="176"/>
    </row>
    <row r="9" spans="1:45" ht="12.75">
      <c r="A9" s="117" t="s">
        <v>188</v>
      </c>
      <c r="B9" s="87" t="s">
        <v>187</v>
      </c>
      <c r="C9" s="165">
        <v>0.5277777777777778</v>
      </c>
      <c r="D9" s="162"/>
      <c r="E9" s="162"/>
      <c r="F9" s="128" t="s">
        <v>179</v>
      </c>
      <c r="G9" s="161"/>
      <c r="H9" s="113"/>
      <c r="I9" s="113"/>
      <c r="J9" s="176"/>
      <c r="K9" s="86"/>
      <c r="L9" s="5"/>
      <c r="M9" s="87"/>
      <c r="N9" s="117"/>
      <c r="O9" s="86"/>
      <c r="P9" s="5"/>
      <c r="Q9" s="87"/>
      <c r="R9" s="117"/>
      <c r="S9" s="5"/>
      <c r="T9" s="87"/>
      <c r="U9" s="117"/>
      <c r="V9" s="5"/>
      <c r="W9" s="87"/>
      <c r="X9" s="430"/>
      <c r="Y9" s="425"/>
      <c r="Z9" s="5"/>
      <c r="AA9" s="87"/>
      <c r="AB9" s="117"/>
      <c r="AC9" s="5"/>
      <c r="AD9" s="87"/>
      <c r="AE9" s="117"/>
      <c r="AF9" s="5"/>
      <c r="AG9" s="87"/>
      <c r="AH9" s="117"/>
      <c r="AI9" s="5"/>
      <c r="AJ9" s="87"/>
      <c r="AK9" s="117"/>
      <c r="AL9" s="5"/>
      <c r="AM9" s="87"/>
      <c r="AN9" s="117"/>
      <c r="AO9" s="5"/>
      <c r="AP9" s="87"/>
      <c r="AQ9" s="117"/>
      <c r="AR9" s="5"/>
      <c r="AS9" s="176"/>
    </row>
    <row r="10" spans="1:46" ht="12.75">
      <c r="A10" s="120" t="s">
        <v>189</v>
      </c>
      <c r="B10" s="60" t="s">
        <v>190</v>
      </c>
      <c r="C10" s="161"/>
      <c r="D10" s="162"/>
      <c r="E10" s="166">
        <v>0.6715277777777778</v>
      </c>
      <c r="F10" s="128" t="s">
        <v>179</v>
      </c>
      <c r="G10" s="161"/>
      <c r="H10" s="113"/>
      <c r="I10" s="113"/>
      <c r="J10" s="176"/>
      <c r="K10" s="86"/>
      <c r="L10" s="207">
        <v>0.7277777777777777</v>
      </c>
      <c r="M10" s="87"/>
      <c r="N10" s="117"/>
      <c r="O10" s="86"/>
      <c r="P10" s="5"/>
      <c r="Q10" s="87"/>
      <c r="R10" s="117"/>
      <c r="S10" s="5"/>
      <c r="T10" s="87"/>
      <c r="U10" s="117"/>
      <c r="V10" s="5"/>
      <c r="W10" s="87"/>
      <c r="X10" s="430"/>
      <c r="Y10" s="425"/>
      <c r="Z10" s="216">
        <v>0.6465277777777778</v>
      </c>
      <c r="AA10" s="338">
        <v>0.6229166666666667</v>
      </c>
      <c r="AB10" s="269">
        <v>0.6305555555555555</v>
      </c>
      <c r="AC10" s="216">
        <v>0.6173611111111111</v>
      </c>
      <c r="AD10" s="87"/>
      <c r="AE10" s="117"/>
      <c r="AF10" s="5"/>
      <c r="AG10" s="620">
        <v>0.5381944444444444</v>
      </c>
      <c r="AH10" s="622">
        <v>0.5354166666666667</v>
      </c>
      <c r="AI10" s="616">
        <v>0.5243055555555556</v>
      </c>
      <c r="AJ10" s="87"/>
      <c r="AK10" s="269">
        <v>0.5729166666666666</v>
      </c>
      <c r="AL10" s="403">
        <v>0.5472222222222222</v>
      </c>
      <c r="AM10" s="87"/>
      <c r="AN10" s="117"/>
      <c r="AO10" s="5"/>
      <c r="AP10" s="87"/>
      <c r="AQ10" s="117"/>
      <c r="AR10" s="5"/>
      <c r="AS10" s="176"/>
      <c r="AT10" s="404">
        <v>0.7069444444444444</v>
      </c>
    </row>
    <row r="11" spans="1:45" ht="12.75">
      <c r="A11" s="120" t="s">
        <v>192</v>
      </c>
      <c r="B11" s="60" t="s">
        <v>191</v>
      </c>
      <c r="C11" s="165">
        <v>0.8034722222222223</v>
      </c>
      <c r="D11" s="162"/>
      <c r="E11" s="162"/>
      <c r="F11" s="128" t="s">
        <v>179</v>
      </c>
      <c r="G11" s="161"/>
      <c r="H11" s="113"/>
      <c r="I11" s="113"/>
      <c r="J11" s="176"/>
      <c r="K11" s="86"/>
      <c r="L11" s="5"/>
      <c r="M11" s="87"/>
      <c r="N11" s="117"/>
      <c r="O11" s="86"/>
      <c r="P11" s="5"/>
      <c r="Q11" s="87"/>
      <c r="R11" s="117"/>
      <c r="S11" s="5"/>
      <c r="T11" s="87"/>
      <c r="U11" s="117"/>
      <c r="V11" s="5"/>
      <c r="W11" s="87"/>
      <c r="X11" s="430"/>
      <c r="Y11" s="425"/>
      <c r="Z11" s="5"/>
      <c r="AA11" s="87"/>
      <c r="AB11" s="117"/>
      <c r="AC11" s="5"/>
      <c r="AD11" s="87"/>
      <c r="AE11" s="117"/>
      <c r="AF11" s="5"/>
      <c r="AG11" s="87"/>
      <c r="AH11" s="117"/>
      <c r="AI11" s="5"/>
      <c r="AJ11" s="87"/>
      <c r="AK11" s="117"/>
      <c r="AL11" s="5"/>
      <c r="AM11" s="87"/>
      <c r="AN11" s="117"/>
      <c r="AO11" s="5"/>
      <c r="AP11" s="87"/>
      <c r="AQ11" s="117"/>
      <c r="AR11" s="5"/>
      <c r="AS11" s="176"/>
    </row>
    <row r="12" spans="1:45" ht="12.75">
      <c r="A12" s="120" t="s">
        <v>194</v>
      </c>
      <c r="B12" s="60" t="s">
        <v>193</v>
      </c>
      <c r="C12" s="161"/>
      <c r="D12" s="166">
        <v>0.5215277777777778</v>
      </c>
      <c r="E12" s="162"/>
      <c r="F12" s="128" t="s">
        <v>179</v>
      </c>
      <c r="G12" s="165">
        <v>0.48680555555555555</v>
      </c>
      <c r="H12" s="113"/>
      <c r="I12" s="113"/>
      <c r="J12" s="176"/>
      <c r="K12" s="213">
        <v>0.47291666666666665</v>
      </c>
      <c r="L12" s="5"/>
      <c r="M12" s="87"/>
      <c r="N12" s="268">
        <v>0.46249999999999997</v>
      </c>
      <c r="O12" s="86"/>
      <c r="P12" s="5"/>
      <c r="Q12" s="87"/>
      <c r="R12" s="117"/>
      <c r="S12" s="5"/>
      <c r="T12" s="87"/>
      <c r="U12" s="117"/>
      <c r="V12" s="5"/>
      <c r="W12" s="87"/>
      <c r="X12" s="430"/>
      <c r="Y12" s="425"/>
      <c r="Z12" s="5"/>
      <c r="AA12" s="87"/>
      <c r="AB12" s="117"/>
      <c r="AC12" s="5"/>
      <c r="AD12" s="87"/>
      <c r="AE12" s="117"/>
      <c r="AF12" s="5"/>
      <c r="AG12" s="87"/>
      <c r="AH12" s="117"/>
      <c r="AI12" s="5"/>
      <c r="AJ12" s="87"/>
      <c r="AK12" s="117"/>
      <c r="AL12" s="5"/>
      <c r="AM12" s="87"/>
      <c r="AN12" s="117"/>
      <c r="AO12" s="5"/>
      <c r="AP12" s="87"/>
      <c r="AQ12" s="117"/>
      <c r="AR12" s="5"/>
      <c r="AS12" s="176"/>
    </row>
    <row r="13" spans="1:45" ht="12.75">
      <c r="A13" s="120" t="s">
        <v>196</v>
      </c>
      <c r="B13" s="60" t="s">
        <v>195</v>
      </c>
      <c r="C13" s="165">
        <v>0.5048611111111111</v>
      </c>
      <c r="D13" s="167">
        <v>0.5069444444444444</v>
      </c>
      <c r="E13" s="162"/>
      <c r="F13" s="128" t="s">
        <v>179</v>
      </c>
      <c r="G13" s="165">
        <v>0.4513888888888889</v>
      </c>
      <c r="H13" s="113"/>
      <c r="I13" s="168">
        <v>0.4590277777777778</v>
      </c>
      <c r="J13" s="176"/>
      <c r="K13" s="213">
        <v>0.425</v>
      </c>
      <c r="L13" s="206">
        <v>0.425</v>
      </c>
      <c r="M13" s="87"/>
      <c r="N13" s="268">
        <v>0.4145833333333333</v>
      </c>
      <c r="O13" s="213">
        <v>0.4083333333333334</v>
      </c>
      <c r="P13" s="5"/>
      <c r="Q13" s="87"/>
      <c r="R13" s="268">
        <v>0.3888888888888889</v>
      </c>
      <c r="S13" s="5"/>
      <c r="T13" s="87"/>
      <c r="U13" s="117"/>
      <c r="V13" s="5"/>
      <c r="W13" s="87"/>
      <c r="X13" s="430"/>
      <c r="Y13" s="425"/>
      <c r="Z13" s="5"/>
      <c r="AA13" s="87"/>
      <c r="AB13" s="269">
        <v>0.43263888888888885</v>
      </c>
      <c r="AC13" s="5"/>
      <c r="AD13" s="87"/>
      <c r="AE13" s="117"/>
      <c r="AF13" s="5"/>
      <c r="AG13" s="87"/>
      <c r="AH13" s="117"/>
      <c r="AI13" s="5"/>
      <c r="AJ13" s="87"/>
      <c r="AK13" s="117"/>
      <c r="AL13" s="5"/>
      <c r="AM13" s="87"/>
      <c r="AN13" s="117"/>
      <c r="AO13" s="5"/>
      <c r="AP13" s="87"/>
      <c r="AQ13" s="117"/>
      <c r="AR13" s="5"/>
      <c r="AS13" s="176"/>
    </row>
    <row r="14" spans="1:45" ht="12.75">
      <c r="A14" s="120" t="s">
        <v>393</v>
      </c>
      <c r="B14" s="60" t="s">
        <v>195</v>
      </c>
      <c r="C14" s="291"/>
      <c r="D14" s="292"/>
      <c r="E14" s="292"/>
      <c r="F14" s="238"/>
      <c r="G14" s="291"/>
      <c r="H14" s="114"/>
      <c r="I14" s="172"/>
      <c r="J14" s="189"/>
      <c r="K14" s="234"/>
      <c r="L14" s="293"/>
      <c r="M14" s="60"/>
      <c r="N14" s="294"/>
      <c r="O14" s="213">
        <v>0.875</v>
      </c>
      <c r="P14" s="2"/>
      <c r="Q14" s="60"/>
      <c r="R14" s="117"/>
      <c r="S14" s="5"/>
      <c r="T14" s="87"/>
      <c r="U14" s="117"/>
      <c r="V14" s="5"/>
      <c r="W14" s="87"/>
      <c r="X14" s="430"/>
      <c r="Y14" s="425"/>
      <c r="Z14" s="5"/>
      <c r="AA14" s="87"/>
      <c r="AB14" s="117"/>
      <c r="AC14" s="5"/>
      <c r="AD14" s="87"/>
      <c r="AE14" s="117"/>
      <c r="AF14" s="5"/>
      <c r="AG14" s="87"/>
      <c r="AH14" s="117"/>
      <c r="AI14" s="5"/>
      <c r="AJ14" s="87"/>
      <c r="AK14" s="117"/>
      <c r="AL14" s="5"/>
      <c r="AM14" s="87"/>
      <c r="AN14" s="117"/>
      <c r="AO14" s="5"/>
      <c r="AP14" s="87"/>
      <c r="AQ14" s="117"/>
      <c r="AR14" s="5"/>
      <c r="AS14" s="176"/>
    </row>
    <row r="15" spans="1:45" ht="12.75">
      <c r="A15" s="120" t="s">
        <v>197</v>
      </c>
      <c r="B15" s="60" t="s">
        <v>195</v>
      </c>
      <c r="C15" s="158">
        <v>0.5868055555555556</v>
      </c>
      <c r="D15" s="147"/>
      <c r="E15" s="147"/>
      <c r="F15" s="128" t="s">
        <v>179</v>
      </c>
      <c r="G15" s="146"/>
      <c r="H15" s="113"/>
      <c r="I15" s="113"/>
      <c r="J15" s="176"/>
      <c r="K15" s="86"/>
      <c r="L15" s="5"/>
      <c r="M15" s="87"/>
      <c r="N15" s="117"/>
      <c r="O15" s="86"/>
      <c r="P15" s="5"/>
      <c r="Q15" s="87"/>
      <c r="R15" s="117"/>
      <c r="S15" s="5"/>
      <c r="T15" s="87"/>
      <c r="U15" s="117"/>
      <c r="V15" s="5"/>
      <c r="W15" s="87"/>
      <c r="X15" s="430"/>
      <c r="Y15" s="425"/>
      <c r="Z15" s="5"/>
      <c r="AA15" s="87"/>
      <c r="AB15" s="117"/>
      <c r="AC15" s="5"/>
      <c r="AD15" s="87"/>
      <c r="AE15" s="117"/>
      <c r="AF15" s="5"/>
      <c r="AG15" s="87"/>
      <c r="AH15" s="117"/>
      <c r="AI15" s="5"/>
      <c r="AJ15" s="87"/>
      <c r="AK15" s="117"/>
      <c r="AL15" s="5"/>
      <c r="AM15" s="87"/>
      <c r="AN15" s="117"/>
      <c r="AO15" s="5"/>
      <c r="AP15" s="87"/>
      <c r="AQ15" s="117"/>
      <c r="AR15" s="5"/>
      <c r="AS15" s="176"/>
    </row>
    <row r="16" spans="1:45" ht="12.75">
      <c r="A16" s="120" t="s">
        <v>199</v>
      </c>
      <c r="B16" s="60" t="s">
        <v>198</v>
      </c>
      <c r="C16" s="146"/>
      <c r="D16" s="147"/>
      <c r="E16" s="147"/>
      <c r="F16" s="128" t="s">
        <v>179</v>
      </c>
      <c r="G16" s="146"/>
      <c r="H16" s="113"/>
      <c r="I16" s="113"/>
      <c r="J16" s="176"/>
      <c r="K16" s="86"/>
      <c r="L16" s="5"/>
      <c r="M16" s="87"/>
      <c r="N16" s="117"/>
      <c r="O16" s="86"/>
      <c r="P16" s="5"/>
      <c r="Q16" s="87"/>
      <c r="R16" s="117"/>
      <c r="S16" s="5"/>
      <c r="T16" s="87"/>
      <c r="U16" s="117"/>
      <c r="V16" s="5"/>
      <c r="W16" s="87"/>
      <c r="X16" s="430"/>
      <c r="Y16" s="425"/>
      <c r="Z16" s="5"/>
      <c r="AA16" s="87"/>
      <c r="AB16" s="117"/>
      <c r="AC16" s="5"/>
      <c r="AD16" s="87"/>
      <c r="AE16" s="117"/>
      <c r="AF16" s="5"/>
      <c r="AG16" s="87"/>
      <c r="AH16" s="117"/>
      <c r="AI16" s="5"/>
      <c r="AJ16" s="87"/>
      <c r="AK16" s="117"/>
      <c r="AL16" s="5"/>
      <c r="AM16" s="87"/>
      <c r="AN16" s="117"/>
      <c r="AO16" s="5"/>
      <c r="AP16" s="87"/>
      <c r="AQ16" s="117"/>
      <c r="AR16" s="5"/>
      <c r="AS16" s="176"/>
    </row>
    <row r="17" spans="1:45" ht="12.75">
      <c r="A17" s="120" t="s">
        <v>201</v>
      </c>
      <c r="B17" s="60" t="s">
        <v>200</v>
      </c>
      <c r="C17" s="146"/>
      <c r="D17" s="147"/>
      <c r="E17" s="147"/>
      <c r="F17" s="128" t="s">
        <v>179</v>
      </c>
      <c r="G17" s="146"/>
      <c r="H17" s="113"/>
      <c r="I17" s="113"/>
      <c r="J17" s="176"/>
      <c r="K17" s="86"/>
      <c r="L17" s="5"/>
      <c r="M17" s="87"/>
      <c r="N17" s="117"/>
      <c r="O17" s="86"/>
      <c r="P17" s="5"/>
      <c r="Q17" s="87"/>
      <c r="R17" s="117"/>
      <c r="S17" s="5"/>
      <c r="T17" s="87"/>
      <c r="U17" s="117"/>
      <c r="V17" s="5"/>
      <c r="W17" s="87"/>
      <c r="X17" s="430"/>
      <c r="Y17" s="425"/>
      <c r="Z17" s="5"/>
      <c r="AA17" s="87"/>
      <c r="AB17" s="117"/>
      <c r="AC17" s="5"/>
      <c r="AD17" s="87"/>
      <c r="AE17" s="117"/>
      <c r="AF17" s="5"/>
      <c r="AG17" s="87"/>
      <c r="AH17" s="117"/>
      <c r="AI17" s="5"/>
      <c r="AJ17" s="87"/>
      <c r="AK17" s="117"/>
      <c r="AL17" s="5"/>
      <c r="AM17" s="87"/>
      <c r="AN17" s="117"/>
      <c r="AO17" s="5"/>
      <c r="AP17" s="87"/>
      <c r="AQ17" s="117"/>
      <c r="AR17" s="5"/>
      <c r="AS17" s="176"/>
    </row>
    <row r="18" spans="1:45" ht="12.75">
      <c r="A18" s="120" t="s">
        <v>203</v>
      </c>
      <c r="B18" s="60" t="s">
        <v>202</v>
      </c>
      <c r="C18" s="146"/>
      <c r="D18" s="148">
        <v>0.5881944444444445</v>
      </c>
      <c r="E18" s="147"/>
      <c r="F18" s="128" t="s">
        <v>179</v>
      </c>
      <c r="G18" s="146"/>
      <c r="H18" s="168">
        <v>0.6173611111111111</v>
      </c>
      <c r="I18" s="113"/>
      <c r="J18" s="176"/>
      <c r="K18" s="350">
        <v>0.6145833333333334</v>
      </c>
      <c r="L18" s="5"/>
      <c r="M18" s="87"/>
      <c r="N18" s="117"/>
      <c r="O18" s="86"/>
      <c r="P18" s="5"/>
      <c r="Q18" s="87"/>
      <c r="R18" s="117"/>
      <c r="S18" s="5"/>
      <c r="T18" s="87"/>
      <c r="U18" s="117"/>
      <c r="V18" s="5"/>
      <c r="W18" s="87"/>
      <c r="X18" s="430"/>
      <c r="Y18" s="425"/>
      <c r="Z18" s="5"/>
      <c r="AA18" s="87"/>
      <c r="AB18" s="117"/>
      <c r="AC18" s="5"/>
      <c r="AD18" s="87"/>
      <c r="AE18" s="117"/>
      <c r="AF18" s="5"/>
      <c r="AG18" s="87"/>
      <c r="AH18" s="117"/>
      <c r="AI18" s="5"/>
      <c r="AJ18" s="87"/>
      <c r="AK18" s="117"/>
      <c r="AL18" s="5"/>
      <c r="AM18" s="87"/>
      <c r="AN18" s="117"/>
      <c r="AO18" s="5"/>
      <c r="AP18" s="87"/>
      <c r="AQ18" s="117"/>
      <c r="AR18" s="5"/>
      <c r="AS18" s="176"/>
    </row>
    <row r="19" spans="1:45" ht="12.75">
      <c r="A19" s="120" t="s">
        <v>205</v>
      </c>
      <c r="B19" s="60" t="s">
        <v>204</v>
      </c>
      <c r="C19" s="146"/>
      <c r="D19" s="147"/>
      <c r="E19" s="147"/>
      <c r="F19" s="128" t="s">
        <v>179</v>
      </c>
      <c r="G19" s="146"/>
      <c r="H19" s="113"/>
      <c r="I19" s="113"/>
      <c r="J19" s="176"/>
      <c r="K19" s="86"/>
      <c r="L19" s="5"/>
      <c r="M19" s="87"/>
      <c r="N19" s="117"/>
      <c r="O19" s="86"/>
      <c r="P19" s="5"/>
      <c r="Q19" s="87"/>
      <c r="R19" s="117"/>
      <c r="S19" s="5"/>
      <c r="T19" s="87"/>
      <c r="U19" s="117"/>
      <c r="V19" s="5"/>
      <c r="W19" s="87"/>
      <c r="X19" s="430"/>
      <c r="Y19" s="425"/>
      <c r="Z19" s="5"/>
      <c r="AA19" s="87"/>
      <c r="AB19" s="117"/>
      <c r="AC19" s="5"/>
      <c r="AD19" s="87"/>
      <c r="AE19" s="117"/>
      <c r="AF19" s="5"/>
      <c r="AG19" s="87"/>
      <c r="AH19" s="117"/>
      <c r="AI19" s="5"/>
      <c r="AJ19" s="87"/>
      <c r="AK19" s="117"/>
      <c r="AL19" s="5"/>
      <c r="AM19" s="87"/>
      <c r="AN19" s="117"/>
      <c r="AO19" s="5"/>
      <c r="AP19" s="87"/>
      <c r="AQ19" s="117"/>
      <c r="AR19" s="5"/>
      <c r="AS19" s="176"/>
    </row>
    <row r="20" spans="1:45" ht="12.75">
      <c r="A20" s="120" t="s">
        <v>207</v>
      </c>
      <c r="B20" s="87" t="s">
        <v>202</v>
      </c>
      <c r="C20" s="146"/>
      <c r="D20" s="148">
        <v>0.5263888888888889</v>
      </c>
      <c r="E20" s="147"/>
      <c r="F20" s="128" t="s">
        <v>179</v>
      </c>
      <c r="G20" s="146"/>
      <c r="H20" s="113"/>
      <c r="I20" s="170">
        <v>0.5208333333333334</v>
      </c>
      <c r="J20" s="176"/>
      <c r="K20" s="213">
        <v>0.43194444444444446</v>
      </c>
      <c r="L20" s="5"/>
      <c r="M20" s="87"/>
      <c r="N20" s="117"/>
      <c r="O20" s="86"/>
      <c r="P20" s="216">
        <v>0.4305555555555556</v>
      </c>
      <c r="Q20" s="337">
        <v>0.4458333333333333</v>
      </c>
      <c r="R20" s="117"/>
      <c r="S20" s="5"/>
      <c r="T20" s="87"/>
      <c r="U20" s="268">
        <v>0.4284722222222222</v>
      </c>
      <c r="V20" s="5"/>
      <c r="W20" s="87"/>
      <c r="X20" s="430"/>
      <c r="Y20" s="425"/>
      <c r="Z20" s="5"/>
      <c r="AA20" s="87"/>
      <c r="AB20" s="117"/>
      <c r="AC20" s="207">
        <v>0.4479166666666667</v>
      </c>
      <c r="AD20" s="87"/>
      <c r="AE20" s="268">
        <v>0.4152777777777778</v>
      </c>
      <c r="AF20" s="5"/>
      <c r="AG20" s="87"/>
      <c r="AH20" s="117"/>
      <c r="AI20" s="5"/>
      <c r="AJ20" s="87"/>
      <c r="AK20" s="117"/>
      <c r="AL20" s="5"/>
      <c r="AM20" s="87"/>
      <c r="AN20" s="117"/>
      <c r="AO20" s="5"/>
      <c r="AP20" s="87"/>
      <c r="AQ20" s="117"/>
      <c r="AR20" s="5"/>
      <c r="AS20" s="176"/>
    </row>
    <row r="21" spans="1:45" ht="12.75">
      <c r="A21" s="123" t="s">
        <v>208</v>
      </c>
      <c r="B21" s="139" t="s">
        <v>209</v>
      </c>
      <c r="C21" s="169">
        <v>0.55625</v>
      </c>
      <c r="D21" s="148">
        <v>0.4986111111111111</v>
      </c>
      <c r="E21" s="147"/>
      <c r="F21" s="128" t="s">
        <v>179</v>
      </c>
      <c r="G21" s="158">
        <v>0.4673611111111111</v>
      </c>
      <c r="H21" s="113"/>
      <c r="I21" s="168">
        <v>0.5305555555555556</v>
      </c>
      <c r="J21" s="176"/>
      <c r="K21" s="213">
        <v>0.4611111111111111</v>
      </c>
      <c r="L21" s="5"/>
      <c r="M21" s="87"/>
      <c r="N21" s="117"/>
      <c r="O21" s="86"/>
      <c r="P21" s="5"/>
      <c r="Q21" s="87"/>
      <c r="R21" s="117"/>
      <c r="S21" s="5"/>
      <c r="T21" s="87"/>
      <c r="U21" s="117"/>
      <c r="V21" s="5"/>
      <c r="W21" s="87"/>
      <c r="X21" s="430"/>
      <c r="Y21" s="425"/>
      <c r="Z21" s="5"/>
      <c r="AA21" s="87"/>
      <c r="AB21" s="117"/>
      <c r="AC21" s="5"/>
      <c r="AD21" s="87"/>
      <c r="AE21" s="117"/>
      <c r="AF21" s="5"/>
      <c r="AG21" s="87"/>
      <c r="AH21" s="117"/>
      <c r="AI21" s="5"/>
      <c r="AJ21" s="87"/>
      <c r="AK21" s="117"/>
      <c r="AL21" s="5"/>
      <c r="AM21" s="87"/>
      <c r="AN21" s="117"/>
      <c r="AO21" s="5"/>
      <c r="AP21" s="87"/>
      <c r="AQ21" s="117"/>
      <c r="AR21" s="5"/>
      <c r="AS21" s="176"/>
    </row>
    <row r="22" spans="1:45" ht="12.75">
      <c r="A22" s="123" t="s">
        <v>211</v>
      </c>
      <c r="B22" s="139" t="s">
        <v>212</v>
      </c>
      <c r="C22" s="169">
        <v>0.5597222222222222</v>
      </c>
      <c r="D22" s="147"/>
      <c r="E22" s="147"/>
      <c r="F22" s="128" t="s">
        <v>179</v>
      </c>
      <c r="G22" s="158">
        <v>0.5118055555555555</v>
      </c>
      <c r="H22" s="168">
        <v>0.5340277777777778</v>
      </c>
      <c r="I22" s="168">
        <v>0.55625</v>
      </c>
      <c r="J22" s="176"/>
      <c r="K22" s="86"/>
      <c r="L22" s="5"/>
      <c r="M22" s="87"/>
      <c r="N22" s="268">
        <v>0.4909722222222222</v>
      </c>
      <c r="O22" s="86"/>
      <c r="P22" s="216">
        <v>0.4701388888888889</v>
      </c>
      <c r="Q22" s="337">
        <v>0.5048611111111111</v>
      </c>
      <c r="R22" s="269">
        <v>0.6749999999999999</v>
      </c>
      <c r="S22" s="5"/>
      <c r="T22" s="87"/>
      <c r="U22" s="117"/>
      <c r="V22" s="5"/>
      <c r="W22" s="87"/>
      <c r="X22" s="430"/>
      <c r="Y22" s="425"/>
      <c r="Z22" s="5"/>
      <c r="AA22" s="87"/>
      <c r="AB22" s="117"/>
      <c r="AC22" s="5"/>
      <c r="AD22" s="87"/>
      <c r="AE22" s="117"/>
      <c r="AF22" s="5"/>
      <c r="AG22" s="87"/>
      <c r="AH22" s="117"/>
      <c r="AI22" s="5"/>
      <c r="AJ22" s="87"/>
      <c r="AK22" s="117"/>
      <c r="AL22" s="5"/>
      <c r="AM22" s="87"/>
      <c r="AN22" s="117"/>
      <c r="AO22" s="5"/>
      <c r="AP22" s="87"/>
      <c r="AQ22" s="117"/>
      <c r="AR22" s="5"/>
      <c r="AS22" s="176"/>
    </row>
    <row r="23" spans="1:45" ht="12.75">
      <c r="A23" s="304" t="s">
        <v>408</v>
      </c>
      <c r="B23" s="305" t="s">
        <v>212</v>
      </c>
      <c r="C23" s="306"/>
      <c r="D23" s="307"/>
      <c r="E23" s="307"/>
      <c r="F23" s="308"/>
      <c r="G23" s="309"/>
      <c r="H23" s="310"/>
      <c r="I23" s="310"/>
      <c r="J23" s="311"/>
      <c r="K23" s="312"/>
      <c r="L23" s="313"/>
      <c r="M23" s="314"/>
      <c r="N23" s="315"/>
      <c r="O23" s="312"/>
      <c r="P23" s="316"/>
      <c r="Q23" s="338">
        <v>0.5555555555555556</v>
      </c>
      <c r="R23" s="117"/>
      <c r="S23" s="5"/>
      <c r="T23" s="87"/>
      <c r="U23" s="117"/>
      <c r="V23" s="5"/>
      <c r="W23" s="87"/>
      <c r="X23" s="430"/>
      <c r="Y23" s="425"/>
      <c r="Z23" s="5"/>
      <c r="AA23" s="87"/>
      <c r="AB23" s="117"/>
      <c r="AC23" s="5"/>
      <c r="AD23" s="87"/>
      <c r="AE23" s="117"/>
      <c r="AF23" s="5"/>
      <c r="AG23" s="87"/>
      <c r="AH23" s="117"/>
      <c r="AI23" s="5"/>
      <c r="AJ23" s="87"/>
      <c r="AK23" s="117"/>
      <c r="AL23" s="5"/>
      <c r="AM23" s="87"/>
      <c r="AN23" s="117"/>
      <c r="AO23" s="5"/>
      <c r="AP23" s="87"/>
      <c r="AQ23" s="117"/>
      <c r="AR23" s="5"/>
      <c r="AS23" s="176"/>
    </row>
    <row r="24" spans="1:45" ht="12.75">
      <c r="A24" s="123" t="s">
        <v>213</v>
      </c>
      <c r="B24" s="139" t="s">
        <v>176</v>
      </c>
      <c r="C24" s="169">
        <v>0.5638888888888889</v>
      </c>
      <c r="D24" s="148">
        <v>0.5256944444444445</v>
      </c>
      <c r="E24" s="147"/>
      <c r="F24" s="128" t="s">
        <v>179</v>
      </c>
      <c r="G24" s="146"/>
      <c r="H24" s="113"/>
      <c r="I24" s="113"/>
      <c r="J24" s="176"/>
      <c r="K24" s="86"/>
      <c r="L24" s="5"/>
      <c r="M24" s="87"/>
      <c r="N24" s="117"/>
      <c r="O24" s="86"/>
      <c r="P24" s="5"/>
      <c r="Q24" s="87"/>
      <c r="R24" s="117"/>
      <c r="S24" s="5"/>
      <c r="T24" s="87"/>
      <c r="U24" s="117"/>
      <c r="V24" s="5"/>
      <c r="W24" s="87"/>
      <c r="X24" s="430"/>
      <c r="Y24" s="425"/>
      <c r="Z24" s="5"/>
      <c r="AA24" s="87"/>
      <c r="AB24" s="117"/>
      <c r="AC24" s="5"/>
      <c r="AD24" s="87"/>
      <c r="AE24" s="117"/>
      <c r="AF24" s="5"/>
      <c r="AG24" s="87"/>
      <c r="AH24" s="117"/>
      <c r="AI24" s="5"/>
      <c r="AJ24" s="87"/>
      <c r="AK24" s="117"/>
      <c r="AL24" s="5"/>
      <c r="AM24" s="87"/>
      <c r="AN24" s="117"/>
      <c r="AO24" s="5"/>
      <c r="AP24" s="87"/>
      <c r="AQ24" s="117"/>
      <c r="AR24" s="5"/>
      <c r="AS24" s="176"/>
    </row>
    <row r="25" spans="1:45" ht="12.75">
      <c r="A25" s="123" t="s">
        <v>237</v>
      </c>
      <c r="B25" s="139" t="s">
        <v>548</v>
      </c>
      <c r="C25" s="175"/>
      <c r="D25" s="171"/>
      <c r="E25" s="171"/>
      <c r="F25" s="238"/>
      <c r="G25" s="358"/>
      <c r="H25" s="114"/>
      <c r="I25" s="114"/>
      <c r="J25" s="189"/>
      <c r="K25" s="55"/>
      <c r="L25" s="2"/>
      <c r="M25" s="60"/>
      <c r="N25" s="120"/>
      <c r="O25" s="55"/>
      <c r="P25" s="2"/>
      <c r="Q25" s="60"/>
      <c r="R25" s="120"/>
      <c r="S25" s="2"/>
      <c r="T25" s="60"/>
      <c r="U25" s="120"/>
      <c r="V25" s="2"/>
      <c r="W25" s="60"/>
      <c r="X25" s="433"/>
      <c r="Y25" s="428"/>
      <c r="Z25" s="216">
        <v>0.5201388888888888</v>
      </c>
      <c r="AA25" s="60"/>
      <c r="AB25" s="117"/>
      <c r="AC25" s="5"/>
      <c r="AD25" s="87"/>
      <c r="AE25" s="117"/>
      <c r="AF25" s="5"/>
      <c r="AG25" s="87"/>
      <c r="AH25" s="117"/>
      <c r="AI25" s="5"/>
      <c r="AJ25" s="87"/>
      <c r="AK25" s="117"/>
      <c r="AL25" s="5"/>
      <c r="AM25" s="87"/>
      <c r="AN25" s="117"/>
      <c r="AO25" s="5"/>
      <c r="AP25" s="87"/>
      <c r="AQ25" s="117"/>
      <c r="AR25" s="5"/>
      <c r="AS25" s="176"/>
    </row>
    <row r="26" spans="1:45" ht="12.75">
      <c r="A26" s="123" t="s">
        <v>251</v>
      </c>
      <c r="B26" s="139" t="s">
        <v>250</v>
      </c>
      <c r="C26" s="169">
        <v>0.6173611111111111</v>
      </c>
      <c r="D26" s="171"/>
      <c r="E26" s="147"/>
      <c r="F26" s="128"/>
      <c r="G26" s="146"/>
      <c r="H26" s="113"/>
      <c r="I26" s="113"/>
      <c r="J26" s="176"/>
      <c r="K26" s="86"/>
      <c r="L26" s="216">
        <v>0.5791666666666667</v>
      </c>
      <c r="M26" s="87"/>
      <c r="N26" s="117"/>
      <c r="O26" s="213">
        <v>0.517361111111111</v>
      </c>
      <c r="P26" s="5"/>
      <c r="Q26" s="87"/>
      <c r="R26" s="117"/>
      <c r="S26" s="5"/>
      <c r="T26" s="87"/>
      <c r="U26" s="117"/>
      <c r="V26" s="5"/>
      <c r="W26" s="87"/>
      <c r="X26" s="430"/>
      <c r="Y26" s="425"/>
      <c r="Z26" s="5"/>
      <c r="AA26" s="87"/>
      <c r="AB26" s="117"/>
      <c r="AC26" s="5"/>
      <c r="AD26" s="87"/>
      <c r="AE26" s="117"/>
      <c r="AF26" s="616">
        <v>0.48333333333333334</v>
      </c>
      <c r="AG26" s="87"/>
      <c r="AH26" s="117"/>
      <c r="AI26" s="5"/>
      <c r="AJ26" s="87"/>
      <c r="AK26" s="117"/>
      <c r="AL26" s="5"/>
      <c r="AM26" s="87"/>
      <c r="AN26" s="117"/>
      <c r="AO26" s="5"/>
      <c r="AP26" s="87"/>
      <c r="AQ26" s="117"/>
      <c r="AR26" s="5"/>
      <c r="AS26" s="176"/>
    </row>
    <row r="27" spans="1:45" ht="12.75">
      <c r="A27" s="123" t="s">
        <v>215</v>
      </c>
      <c r="B27" s="139" t="s">
        <v>190</v>
      </c>
      <c r="C27" s="169">
        <v>0.5729166666666666</v>
      </c>
      <c r="D27" s="147"/>
      <c r="E27" s="148">
        <v>0.5513888888888888</v>
      </c>
      <c r="F27" s="128" t="s">
        <v>179</v>
      </c>
      <c r="G27" s="146"/>
      <c r="H27" s="113"/>
      <c r="I27" s="113"/>
      <c r="J27" s="177">
        <v>0.5361111111111111</v>
      </c>
      <c r="K27" s="213">
        <v>0.5111111111111112</v>
      </c>
      <c r="L27" s="5"/>
      <c r="M27" s="87"/>
      <c r="N27" s="117"/>
      <c r="O27" s="86"/>
      <c r="P27" s="5"/>
      <c r="Q27" s="87"/>
      <c r="R27" s="117"/>
      <c r="S27" s="5"/>
      <c r="T27" s="87"/>
      <c r="U27" s="117"/>
      <c r="V27" s="5"/>
      <c r="W27" s="87"/>
      <c r="X27" s="430"/>
      <c r="Y27" s="425"/>
      <c r="Z27" s="5"/>
      <c r="AA27" s="87"/>
      <c r="AB27" s="117"/>
      <c r="AC27" s="5"/>
      <c r="AD27" s="87"/>
      <c r="AE27" s="117"/>
      <c r="AF27" s="5"/>
      <c r="AG27" s="87"/>
      <c r="AH27" s="117"/>
      <c r="AI27" s="5"/>
      <c r="AJ27" s="87"/>
      <c r="AK27" s="117"/>
      <c r="AL27" s="5"/>
      <c r="AM27" s="87"/>
      <c r="AN27" s="117"/>
      <c r="AO27" s="5"/>
      <c r="AP27" s="87"/>
      <c r="AQ27" s="117"/>
      <c r="AR27" s="5"/>
      <c r="AS27" s="176"/>
    </row>
    <row r="28" spans="1:45" ht="12.75">
      <c r="A28" s="123" t="s">
        <v>283</v>
      </c>
      <c r="B28" s="139" t="s">
        <v>281</v>
      </c>
      <c r="C28" s="175"/>
      <c r="D28" s="171"/>
      <c r="E28" s="171"/>
      <c r="F28" s="128"/>
      <c r="G28" s="146"/>
      <c r="H28" s="113"/>
      <c r="I28" s="113"/>
      <c r="J28" s="177">
        <v>0.5118055555555555</v>
      </c>
      <c r="K28" s="86"/>
      <c r="L28" s="206">
        <v>0.4826388888888889</v>
      </c>
      <c r="M28" s="87"/>
      <c r="N28" s="117"/>
      <c r="O28" s="213">
        <v>0.45069444444444445</v>
      </c>
      <c r="P28" s="5"/>
      <c r="Q28" s="338">
        <v>0.44930555555555557</v>
      </c>
      <c r="R28" s="268">
        <v>0.4458333333333333</v>
      </c>
      <c r="S28" s="216">
        <v>0.4277777777777778</v>
      </c>
      <c r="T28" s="87"/>
      <c r="U28" s="117"/>
      <c r="V28" s="207">
        <v>0.48055555555555557</v>
      </c>
      <c r="W28" s="87"/>
      <c r="X28" s="430"/>
      <c r="Y28" s="425"/>
      <c r="Z28" s="5"/>
      <c r="AA28" s="87"/>
      <c r="AB28" s="117"/>
      <c r="AC28" s="5"/>
      <c r="AD28" s="87"/>
      <c r="AE28" s="117"/>
      <c r="AF28" s="5"/>
      <c r="AG28" s="87"/>
      <c r="AH28" s="117"/>
      <c r="AI28" s="5"/>
      <c r="AJ28" s="87"/>
      <c r="AK28" s="117"/>
      <c r="AL28" s="5"/>
      <c r="AM28" s="87"/>
      <c r="AN28" s="117"/>
      <c r="AO28" s="5"/>
      <c r="AP28" s="87"/>
      <c r="AQ28" s="117"/>
      <c r="AR28" s="5"/>
      <c r="AS28" s="176"/>
    </row>
    <row r="29" spans="1:45" ht="12.75">
      <c r="A29" s="124" t="s">
        <v>216</v>
      </c>
      <c r="B29" s="63" t="s">
        <v>217</v>
      </c>
      <c r="C29" s="169">
        <v>0.6055555555555555</v>
      </c>
      <c r="D29" s="147"/>
      <c r="E29" s="147"/>
      <c r="F29" s="128" t="s">
        <v>179</v>
      </c>
      <c r="G29" s="146"/>
      <c r="H29" s="113"/>
      <c r="I29" s="113"/>
      <c r="J29" s="85"/>
      <c r="K29" s="86"/>
      <c r="L29" s="5"/>
      <c r="M29" s="87"/>
      <c r="N29" s="117"/>
      <c r="O29" s="86"/>
      <c r="P29" s="5"/>
      <c r="Q29" s="87"/>
      <c r="R29" s="117"/>
      <c r="S29" s="5"/>
      <c r="T29" s="87"/>
      <c r="U29" s="117"/>
      <c r="V29" s="5"/>
      <c r="W29" s="87"/>
      <c r="X29" s="430"/>
      <c r="Y29" s="425"/>
      <c r="Z29" s="5"/>
      <c r="AA29" s="87"/>
      <c r="AB29" s="117"/>
      <c r="AC29" s="5"/>
      <c r="AD29" s="87"/>
      <c r="AE29" s="117"/>
      <c r="AF29" s="5"/>
      <c r="AG29" s="87"/>
      <c r="AH29" s="117"/>
      <c r="AI29" s="5"/>
      <c r="AJ29" s="87"/>
      <c r="AK29" s="117"/>
      <c r="AL29" s="5"/>
      <c r="AM29" s="87"/>
      <c r="AN29" s="117"/>
      <c r="AO29" s="5"/>
      <c r="AP29" s="87"/>
      <c r="AQ29" s="117"/>
      <c r="AR29" s="5"/>
      <c r="AS29" s="176"/>
    </row>
    <row r="30" spans="1:45" ht="12.75">
      <c r="A30" s="124" t="s">
        <v>218</v>
      </c>
      <c r="B30" s="63" t="s">
        <v>219</v>
      </c>
      <c r="C30" s="169">
        <v>0.6243055555555556</v>
      </c>
      <c r="D30" s="147"/>
      <c r="E30" s="147"/>
      <c r="F30" s="128" t="s">
        <v>179</v>
      </c>
      <c r="G30" s="146"/>
      <c r="H30" s="113"/>
      <c r="I30" s="113"/>
      <c r="J30" s="176"/>
      <c r="K30" s="86"/>
      <c r="L30" s="5"/>
      <c r="M30" s="87"/>
      <c r="N30" s="117"/>
      <c r="O30" s="86"/>
      <c r="P30" s="5"/>
      <c r="Q30" s="87"/>
      <c r="R30" s="117"/>
      <c r="S30" s="5"/>
      <c r="T30" s="87"/>
      <c r="U30" s="117"/>
      <c r="V30" s="5"/>
      <c r="W30" s="87"/>
      <c r="X30" s="430"/>
      <c r="Y30" s="425"/>
      <c r="Z30" s="5"/>
      <c r="AA30" s="87"/>
      <c r="AB30" s="117"/>
      <c r="AC30" s="5"/>
      <c r="AD30" s="87"/>
      <c r="AE30" s="117"/>
      <c r="AF30" s="5"/>
      <c r="AG30" s="87"/>
      <c r="AH30" s="117"/>
      <c r="AI30" s="5"/>
      <c r="AJ30" s="87"/>
      <c r="AK30" s="117"/>
      <c r="AL30" s="5"/>
      <c r="AM30" s="87"/>
      <c r="AN30" s="117"/>
      <c r="AO30" s="5"/>
      <c r="AP30" s="87"/>
      <c r="AQ30" s="117"/>
      <c r="AR30" s="5"/>
      <c r="AS30" s="176"/>
    </row>
    <row r="31" spans="1:45" ht="12.75">
      <c r="A31" s="124" t="s">
        <v>221</v>
      </c>
      <c r="B31" s="63" t="s">
        <v>209</v>
      </c>
      <c r="C31" s="169">
        <v>0.6472222222222223</v>
      </c>
      <c r="D31" s="147"/>
      <c r="E31" s="147"/>
      <c r="F31" s="128" t="s">
        <v>179</v>
      </c>
      <c r="G31" s="146"/>
      <c r="H31" s="113"/>
      <c r="I31" s="113"/>
      <c r="J31" s="176"/>
      <c r="K31" s="86"/>
      <c r="L31" s="5"/>
      <c r="M31" s="87"/>
      <c r="N31" s="117"/>
      <c r="O31" s="86"/>
      <c r="P31" s="5"/>
      <c r="Q31" s="87"/>
      <c r="R31" s="117"/>
      <c r="S31" s="5"/>
      <c r="T31" s="87"/>
      <c r="U31" s="117"/>
      <c r="V31" s="5"/>
      <c r="W31" s="87"/>
      <c r="X31" s="430"/>
      <c r="Y31" s="425"/>
      <c r="Z31" s="5"/>
      <c r="AA31" s="87"/>
      <c r="AB31" s="117"/>
      <c r="AC31" s="5"/>
      <c r="AD31" s="87"/>
      <c r="AE31" s="117"/>
      <c r="AF31" s="5"/>
      <c r="AG31" s="87"/>
      <c r="AH31" s="117"/>
      <c r="AI31" s="5"/>
      <c r="AJ31" s="87"/>
      <c r="AK31" s="117"/>
      <c r="AL31" s="5"/>
      <c r="AM31" s="87"/>
      <c r="AN31" s="117"/>
      <c r="AO31" s="5"/>
      <c r="AP31" s="87"/>
      <c r="AQ31" s="117"/>
      <c r="AR31" s="5"/>
      <c r="AS31" s="176"/>
    </row>
    <row r="32" spans="1:45" ht="12.75">
      <c r="A32" s="124" t="s">
        <v>285</v>
      </c>
      <c r="B32" s="63" t="s">
        <v>200</v>
      </c>
      <c r="C32" s="146"/>
      <c r="D32" s="147"/>
      <c r="E32" s="147"/>
      <c r="F32" s="128"/>
      <c r="G32" s="146"/>
      <c r="H32" s="113"/>
      <c r="I32" s="113"/>
      <c r="J32" s="177">
        <v>0.6458333333333334</v>
      </c>
      <c r="K32" s="86"/>
      <c r="L32" s="5"/>
      <c r="M32" s="87"/>
      <c r="N32" s="117"/>
      <c r="O32" s="86"/>
      <c r="P32" s="5"/>
      <c r="Q32" s="87"/>
      <c r="R32" s="117"/>
      <c r="S32" s="5"/>
      <c r="T32" s="87"/>
      <c r="U32" s="117"/>
      <c r="V32" s="5"/>
      <c r="W32" s="87"/>
      <c r="X32" s="430"/>
      <c r="Y32" s="425"/>
      <c r="Z32" s="5"/>
      <c r="AA32" s="87"/>
      <c r="AB32" s="117"/>
      <c r="AC32" s="5"/>
      <c r="AD32" s="87"/>
      <c r="AE32" s="117"/>
      <c r="AF32" s="5"/>
      <c r="AG32" s="87"/>
      <c r="AH32" s="117"/>
      <c r="AI32" s="5"/>
      <c r="AJ32" s="87"/>
      <c r="AK32" s="117"/>
      <c r="AL32" s="5"/>
      <c r="AM32" s="87"/>
      <c r="AN32" s="117"/>
      <c r="AO32" s="5"/>
      <c r="AP32" s="87"/>
      <c r="AQ32" s="117"/>
      <c r="AR32" s="5"/>
      <c r="AS32" s="176"/>
    </row>
    <row r="33" spans="1:45" ht="12.75">
      <c r="A33" s="124" t="s">
        <v>222</v>
      </c>
      <c r="B33" s="63" t="s">
        <v>223</v>
      </c>
      <c r="C33" s="169">
        <v>0.6472222222222223</v>
      </c>
      <c r="D33" s="157">
        <v>0.8909722222222222</v>
      </c>
      <c r="E33" s="349">
        <v>0.7666666666666666</v>
      </c>
      <c r="F33" s="128" t="s">
        <v>179</v>
      </c>
      <c r="G33" s="146"/>
      <c r="H33" s="113"/>
      <c r="I33" s="113"/>
      <c r="J33" s="176"/>
      <c r="K33" s="350">
        <v>0.6708333333333334</v>
      </c>
      <c r="L33" s="5"/>
      <c r="M33" s="87"/>
      <c r="N33" s="117"/>
      <c r="O33" s="86"/>
      <c r="P33" s="5"/>
      <c r="Q33" s="87"/>
      <c r="R33" s="117"/>
      <c r="S33" s="5"/>
      <c r="T33" s="87"/>
      <c r="U33" s="117"/>
      <c r="V33" s="5"/>
      <c r="W33" s="87"/>
      <c r="X33" s="430"/>
      <c r="Y33" s="425"/>
      <c r="Z33" s="5"/>
      <c r="AA33" s="87"/>
      <c r="AB33" s="117"/>
      <c r="AC33" s="5"/>
      <c r="AD33" s="87"/>
      <c r="AE33" s="117"/>
      <c r="AF33" s="5"/>
      <c r="AG33" s="87"/>
      <c r="AH33" s="117"/>
      <c r="AI33" s="5"/>
      <c r="AJ33" s="87"/>
      <c r="AK33" s="117"/>
      <c r="AL33" s="5"/>
      <c r="AM33" s="87"/>
      <c r="AN33" s="117"/>
      <c r="AO33" s="5"/>
      <c r="AP33" s="87"/>
      <c r="AQ33" s="117"/>
      <c r="AR33" s="5"/>
      <c r="AS33" s="176"/>
    </row>
    <row r="34" spans="1:45" ht="12.75">
      <c r="A34" s="124" t="s">
        <v>224</v>
      </c>
      <c r="B34" s="63" t="s">
        <v>209</v>
      </c>
      <c r="C34" s="169">
        <v>0.6625</v>
      </c>
      <c r="D34" s="148">
        <v>0.6604166666666667</v>
      </c>
      <c r="E34" s="157">
        <v>0.6916666666666668</v>
      </c>
      <c r="F34" s="128" t="s">
        <v>179</v>
      </c>
      <c r="G34" s="158">
        <v>0.6555555555555556</v>
      </c>
      <c r="H34" s="170">
        <v>0.6548611111111111</v>
      </c>
      <c r="I34" s="113"/>
      <c r="J34" s="176"/>
      <c r="K34" s="226">
        <v>0.6847222222222222</v>
      </c>
      <c r="L34" s="5"/>
      <c r="M34" s="87"/>
      <c r="N34" s="117"/>
      <c r="O34" s="86"/>
      <c r="P34" s="5"/>
      <c r="Q34" s="87"/>
      <c r="R34" s="117"/>
      <c r="S34" s="5"/>
      <c r="T34" s="87"/>
      <c r="U34" s="117"/>
      <c r="V34" s="5"/>
      <c r="W34" s="87"/>
      <c r="X34" s="430"/>
      <c r="Y34" s="425"/>
      <c r="Z34" s="5"/>
      <c r="AA34" s="87"/>
      <c r="AB34" s="117"/>
      <c r="AC34" s="5"/>
      <c r="AD34" s="87"/>
      <c r="AE34" s="117"/>
      <c r="AF34" s="5"/>
      <c r="AG34" s="87"/>
      <c r="AH34" s="117"/>
      <c r="AI34" s="5"/>
      <c r="AJ34" s="87"/>
      <c r="AK34" s="117"/>
      <c r="AL34" s="5"/>
      <c r="AM34" s="87"/>
      <c r="AN34" s="117"/>
      <c r="AO34" s="5"/>
      <c r="AP34" s="87"/>
      <c r="AQ34" s="117"/>
      <c r="AR34" s="5"/>
      <c r="AS34" s="176"/>
    </row>
    <row r="35" spans="1:45" ht="12.75">
      <c r="A35" s="124" t="s">
        <v>225</v>
      </c>
      <c r="B35" s="63" t="s">
        <v>176</v>
      </c>
      <c r="C35" s="169">
        <v>0.6951388888888889</v>
      </c>
      <c r="D35" s="148">
        <v>0.6291666666666667</v>
      </c>
      <c r="E35" s="147"/>
      <c r="F35" s="128" t="s">
        <v>179</v>
      </c>
      <c r="G35" s="146"/>
      <c r="H35" s="113"/>
      <c r="I35" s="113"/>
      <c r="J35" s="176"/>
      <c r="K35" s="86"/>
      <c r="L35" s="5"/>
      <c r="M35" s="87"/>
      <c r="N35" s="117"/>
      <c r="O35" s="86"/>
      <c r="P35" s="216">
        <v>0.5006944444444444</v>
      </c>
      <c r="Q35" s="87"/>
      <c r="R35" s="117"/>
      <c r="S35" s="216">
        <v>0.49444444444444446</v>
      </c>
      <c r="T35" s="87"/>
      <c r="U35" s="269">
        <v>0.5013888888888889</v>
      </c>
      <c r="V35" s="403">
        <v>0.49652777777777773</v>
      </c>
      <c r="W35" s="338">
        <v>0.4770833333333333</v>
      </c>
      <c r="X35" s="430"/>
      <c r="Y35" s="426">
        <v>0.4770833333333333</v>
      </c>
      <c r="Z35" s="5"/>
      <c r="AA35" s="87"/>
      <c r="AB35" s="117"/>
      <c r="AC35" s="5"/>
      <c r="AD35" s="87"/>
      <c r="AE35" s="117"/>
      <c r="AF35" s="5"/>
      <c r="AG35" s="87"/>
      <c r="AH35" s="117"/>
      <c r="AI35" s="5"/>
      <c r="AJ35" s="87"/>
      <c r="AK35" s="117"/>
      <c r="AL35" s="5"/>
      <c r="AM35" s="87"/>
      <c r="AN35" s="117"/>
      <c r="AO35" s="5"/>
      <c r="AP35" s="87"/>
      <c r="AQ35" s="117"/>
      <c r="AR35" s="5"/>
      <c r="AS35" s="176"/>
    </row>
    <row r="36" spans="1:45" ht="12.75">
      <c r="A36" s="124" t="s">
        <v>226</v>
      </c>
      <c r="B36" s="63" t="s">
        <v>227</v>
      </c>
      <c r="C36" s="169">
        <v>0.7000000000000001</v>
      </c>
      <c r="D36" s="157">
        <v>0.7368055555555556</v>
      </c>
      <c r="E36" s="147"/>
      <c r="F36" s="128" t="s">
        <v>179</v>
      </c>
      <c r="G36" s="158">
        <v>0.6777777777777777</v>
      </c>
      <c r="H36" s="170">
        <v>0.6618055555555555</v>
      </c>
      <c r="I36" s="113"/>
      <c r="J36" s="178">
        <v>0.6645833333333333</v>
      </c>
      <c r="K36" s="213">
        <v>0.6402777777777778</v>
      </c>
      <c r="L36" s="206">
        <v>0.6055555555555555</v>
      </c>
      <c r="M36" s="87"/>
      <c r="N36" s="269">
        <v>0.6548611111111111</v>
      </c>
      <c r="O36" s="86"/>
      <c r="P36" s="5"/>
      <c r="Q36" s="87" t="s">
        <v>278</v>
      </c>
      <c r="R36" s="269">
        <v>0.7381944444444444</v>
      </c>
      <c r="S36" s="5"/>
      <c r="T36" s="87"/>
      <c r="U36" s="117"/>
      <c r="V36" s="5"/>
      <c r="W36" s="87"/>
      <c r="X36" s="430"/>
      <c r="Y36" s="425"/>
      <c r="Z36" s="5"/>
      <c r="AA36" s="87"/>
      <c r="AB36" s="117"/>
      <c r="AC36" s="5"/>
      <c r="AD36" s="87"/>
      <c r="AE36" s="117"/>
      <c r="AF36" s="5"/>
      <c r="AG36" s="87"/>
      <c r="AH36" s="117"/>
      <c r="AI36" s="5"/>
      <c r="AJ36" s="87"/>
      <c r="AK36" s="117"/>
      <c r="AL36" s="5"/>
      <c r="AM36" s="87"/>
      <c r="AN36" s="117"/>
      <c r="AO36" s="5"/>
      <c r="AP36" s="87"/>
      <c r="AQ36" s="117"/>
      <c r="AR36" s="5"/>
      <c r="AS36" s="176"/>
    </row>
    <row r="37" spans="1:45" ht="12.75">
      <c r="A37" s="124" t="s">
        <v>228</v>
      </c>
      <c r="B37" s="63" t="s">
        <v>204</v>
      </c>
      <c r="C37" s="169">
        <v>0.7993055555555556</v>
      </c>
      <c r="D37" s="147"/>
      <c r="E37" s="147"/>
      <c r="F37" s="128" t="s">
        <v>179</v>
      </c>
      <c r="G37" s="146"/>
      <c r="H37" s="113"/>
      <c r="I37" s="113"/>
      <c r="J37" s="176"/>
      <c r="K37" s="86"/>
      <c r="L37" s="5"/>
      <c r="M37" s="87"/>
      <c r="N37" s="117"/>
      <c r="O37" s="86"/>
      <c r="P37" s="5"/>
      <c r="Q37" s="87"/>
      <c r="R37" s="117"/>
      <c r="S37" s="5"/>
      <c r="T37" s="87"/>
      <c r="U37" s="117"/>
      <c r="V37" s="5"/>
      <c r="W37" s="87"/>
      <c r="X37" s="430"/>
      <c r="Y37" s="425"/>
      <c r="Z37" s="5"/>
      <c r="AA37" s="87"/>
      <c r="AB37" s="117"/>
      <c r="AC37" s="5"/>
      <c r="AD37" s="87"/>
      <c r="AE37" s="117"/>
      <c r="AF37" s="5"/>
      <c r="AG37" s="87"/>
      <c r="AH37" s="117"/>
      <c r="AI37" s="5"/>
      <c r="AJ37" s="87"/>
      <c r="AK37" s="117"/>
      <c r="AL37" s="5"/>
      <c r="AM37" s="87"/>
      <c r="AN37" s="117"/>
      <c r="AO37" s="5"/>
      <c r="AP37" s="87"/>
      <c r="AQ37" s="117"/>
      <c r="AR37" s="5"/>
      <c r="AS37" s="176"/>
    </row>
    <row r="38" spans="1:45" ht="13.5">
      <c r="A38" s="124" t="s">
        <v>229</v>
      </c>
      <c r="B38" s="63" t="s">
        <v>227</v>
      </c>
      <c r="C38" s="169">
        <v>0.9326388888888889</v>
      </c>
      <c r="D38" s="147"/>
      <c r="E38" s="147"/>
      <c r="F38" s="128" t="s">
        <v>179</v>
      </c>
      <c r="G38" s="146"/>
      <c r="H38" s="113"/>
      <c r="I38" s="113"/>
      <c r="J38" s="177">
        <v>0.8013888888888889</v>
      </c>
      <c r="K38" s="86"/>
      <c r="L38" s="216">
        <v>0.7715277777777777</v>
      </c>
      <c r="M38" s="87"/>
      <c r="N38" s="268">
        <v>0.7326388888888888</v>
      </c>
      <c r="O38" s="86"/>
      <c r="P38" s="216">
        <v>0.6909722222222222</v>
      </c>
      <c r="Q38" s="337">
        <v>0.7118055555555555</v>
      </c>
      <c r="R38" s="269">
        <v>0.8263888888888888</v>
      </c>
      <c r="S38" s="5"/>
      <c r="T38" s="87"/>
      <c r="U38" s="268">
        <v>0.6458333333333334</v>
      </c>
      <c r="V38" s="216">
        <v>0.6020833333333333</v>
      </c>
      <c r="W38" s="338">
        <v>0.6020833333333333</v>
      </c>
      <c r="X38" s="430"/>
      <c r="Y38" s="426">
        <v>0.5958333333333333</v>
      </c>
      <c r="Z38" s="216">
        <v>0.5868055555555556</v>
      </c>
      <c r="AA38" s="337">
        <v>0.63125</v>
      </c>
      <c r="AB38" s="117"/>
      <c r="AC38" s="403">
        <v>0.6243055555555556</v>
      </c>
      <c r="AD38" s="87"/>
      <c r="AE38" s="117"/>
      <c r="AF38" s="5"/>
      <c r="AG38" s="87"/>
      <c r="AH38" s="117"/>
      <c r="AI38" s="5"/>
      <c r="AJ38" s="337">
        <v>0.6777777777777777</v>
      </c>
      <c r="AK38" s="117"/>
      <c r="AL38" s="5"/>
      <c r="AM38" s="87"/>
      <c r="AN38" s="117"/>
      <c r="AO38" s="5"/>
      <c r="AP38" s="87"/>
      <c r="AQ38" s="117"/>
      <c r="AR38" s="5"/>
      <c r="AS38" s="176"/>
    </row>
    <row r="39" spans="1:45" ht="13.5">
      <c r="A39" s="124" t="s">
        <v>230</v>
      </c>
      <c r="B39" s="63" t="s">
        <v>190</v>
      </c>
      <c r="C39" s="163"/>
      <c r="D39" s="148">
        <v>0.5270833333333333</v>
      </c>
      <c r="E39" s="147"/>
      <c r="F39" s="128" t="s">
        <v>179</v>
      </c>
      <c r="G39" s="158">
        <v>0.4916666666666667</v>
      </c>
      <c r="H39" s="113"/>
      <c r="I39" s="113"/>
      <c r="J39" s="178">
        <v>0.49513888888888885</v>
      </c>
      <c r="K39" s="213">
        <v>0.48333333333333334</v>
      </c>
      <c r="L39" s="5"/>
      <c r="M39" s="87"/>
      <c r="N39" s="268">
        <v>0.4791666666666667</v>
      </c>
      <c r="O39" s="86"/>
      <c r="P39" s="5"/>
      <c r="Q39" s="87"/>
      <c r="R39" s="268">
        <v>0.4513888888888889</v>
      </c>
      <c r="S39" s="5"/>
      <c r="T39" s="87"/>
      <c r="U39" s="117"/>
      <c r="V39" s="5"/>
      <c r="W39" s="87"/>
      <c r="X39" s="430"/>
      <c r="Y39" s="425"/>
      <c r="Z39" s="5"/>
      <c r="AA39" s="87"/>
      <c r="AB39" s="268">
        <v>0.4284722222222222</v>
      </c>
      <c r="AC39" s="5"/>
      <c r="AD39" s="87"/>
      <c r="AE39" s="117"/>
      <c r="AF39" s="616">
        <v>0.40069444444444446</v>
      </c>
      <c r="AG39" s="87"/>
      <c r="AH39" s="117"/>
      <c r="AI39" s="207">
        <v>0.40138888888888885</v>
      </c>
      <c r="AJ39" s="87"/>
      <c r="AK39" s="117"/>
      <c r="AL39" s="5"/>
      <c r="AM39" s="87"/>
      <c r="AN39" s="117"/>
      <c r="AO39" s="5"/>
      <c r="AP39" s="87"/>
      <c r="AQ39" s="117"/>
      <c r="AR39" s="5"/>
      <c r="AS39" s="176"/>
    </row>
    <row r="40" spans="1:45" ht="13.5">
      <c r="A40" s="124" t="s">
        <v>231</v>
      </c>
      <c r="B40" s="63" t="s">
        <v>232</v>
      </c>
      <c r="C40" s="163"/>
      <c r="D40" s="148">
        <v>0.5298611111111111</v>
      </c>
      <c r="E40" s="157">
        <v>0.5958333333333333</v>
      </c>
      <c r="F40" s="128" t="s">
        <v>179</v>
      </c>
      <c r="G40" s="158">
        <v>0.5284722222222222</v>
      </c>
      <c r="H40" s="170">
        <v>0.5243055555555556</v>
      </c>
      <c r="I40" s="113"/>
      <c r="J40" s="177">
        <v>0.5</v>
      </c>
      <c r="K40" s="86"/>
      <c r="L40" s="5"/>
      <c r="M40" s="87"/>
      <c r="N40" s="268">
        <v>0.4930555555555556</v>
      </c>
      <c r="O40" s="86"/>
      <c r="P40" s="216">
        <v>0.4861111111111111</v>
      </c>
      <c r="Q40" s="87"/>
      <c r="R40" s="268">
        <v>0.47152777777777777</v>
      </c>
      <c r="S40" s="207">
        <v>0.4979166666666666</v>
      </c>
      <c r="T40" s="337">
        <v>0.4986111111111111</v>
      </c>
      <c r="U40" s="351">
        <v>0.4895833333333333</v>
      </c>
      <c r="V40" s="207">
        <v>0.5215277777777778</v>
      </c>
      <c r="W40" s="87"/>
      <c r="X40" s="430"/>
      <c r="Y40" s="425"/>
      <c r="Z40" s="5"/>
      <c r="AA40" s="418">
        <v>0.4763888888888889</v>
      </c>
      <c r="AB40" s="117"/>
      <c r="AC40" s="5"/>
      <c r="AD40" s="87"/>
      <c r="AE40" s="117"/>
      <c r="AF40" s="207">
        <v>0.4993055555555555</v>
      </c>
      <c r="AG40" s="87"/>
      <c r="AH40" s="117"/>
      <c r="AI40" s="5"/>
      <c r="AJ40" s="87"/>
      <c r="AK40" s="117"/>
      <c r="AL40" s="5"/>
      <c r="AM40" s="87"/>
      <c r="AN40" s="117"/>
      <c r="AO40" s="5"/>
      <c r="AP40" s="87"/>
      <c r="AQ40" s="117"/>
      <c r="AR40" s="5"/>
      <c r="AS40" s="176"/>
    </row>
    <row r="41" spans="1:45" ht="13.5">
      <c r="A41" s="124" t="s">
        <v>296</v>
      </c>
      <c r="B41" s="63" t="s">
        <v>233</v>
      </c>
      <c r="C41" s="163"/>
      <c r="D41" s="148">
        <v>0.5812499999999999</v>
      </c>
      <c r="E41" s="147"/>
      <c r="F41" s="128" t="s">
        <v>179</v>
      </c>
      <c r="G41" s="146"/>
      <c r="H41" s="113"/>
      <c r="I41" s="113"/>
      <c r="J41" s="176"/>
      <c r="K41" s="86"/>
      <c r="L41" s="206">
        <v>0.5048611111111111</v>
      </c>
      <c r="M41" s="87"/>
      <c r="N41" s="269">
        <v>0.5083333333333333</v>
      </c>
      <c r="O41" s="86"/>
      <c r="P41" s="5"/>
      <c r="Q41" s="337">
        <v>0.513888888888889</v>
      </c>
      <c r="R41" s="268">
        <v>0.4666666666666666</v>
      </c>
      <c r="S41" s="5"/>
      <c r="T41" s="337">
        <v>0.47361111111111115</v>
      </c>
      <c r="U41" s="351">
        <v>0.4708333333333334</v>
      </c>
      <c r="V41" s="5"/>
      <c r="W41" s="87"/>
      <c r="X41" s="430"/>
      <c r="Y41" s="425"/>
      <c r="Z41" s="216">
        <v>0.46249999999999997</v>
      </c>
      <c r="AA41" s="87"/>
      <c r="AB41" s="117"/>
      <c r="AC41" s="5"/>
      <c r="AD41" s="87"/>
      <c r="AE41" s="117"/>
      <c r="AF41" s="5"/>
      <c r="AG41" s="87"/>
      <c r="AH41" s="117"/>
      <c r="AI41" s="5"/>
      <c r="AJ41" s="87"/>
      <c r="AK41" s="117"/>
      <c r="AL41" s="5"/>
      <c r="AM41" s="87"/>
      <c r="AN41" s="117"/>
      <c r="AO41" s="5"/>
      <c r="AP41" s="87"/>
      <c r="AQ41" s="117"/>
      <c r="AR41" s="5"/>
      <c r="AS41" s="176"/>
    </row>
    <row r="42" spans="1:45" ht="13.5">
      <c r="A42" s="124" t="s">
        <v>234</v>
      </c>
      <c r="B42" s="63" t="s">
        <v>235</v>
      </c>
      <c r="C42" s="163"/>
      <c r="D42" s="147"/>
      <c r="E42" s="148">
        <v>0.7541666666666668</v>
      </c>
      <c r="F42" s="128" t="s">
        <v>179</v>
      </c>
      <c r="G42" s="146"/>
      <c r="H42" s="113"/>
      <c r="I42" s="113"/>
      <c r="J42" s="176"/>
      <c r="K42" s="86"/>
      <c r="L42" s="5"/>
      <c r="M42" s="87"/>
      <c r="N42" s="117"/>
      <c r="O42" s="86"/>
      <c r="P42" s="216">
        <v>0.49722222222222223</v>
      </c>
      <c r="Q42" s="87"/>
      <c r="R42" s="269">
        <v>0.5194444444444445</v>
      </c>
      <c r="S42" s="5"/>
      <c r="T42" s="337">
        <v>0.5368055555555555</v>
      </c>
      <c r="U42" s="117"/>
      <c r="V42" s="403">
        <v>0.5305555555555556</v>
      </c>
      <c r="W42" s="87"/>
      <c r="X42" s="431">
        <v>0.5381944444444444</v>
      </c>
      <c r="Y42" s="425"/>
      <c r="Z42" s="5"/>
      <c r="AA42" s="87"/>
      <c r="AB42" s="117"/>
      <c r="AC42" s="5"/>
      <c r="AD42" s="87"/>
      <c r="AE42" s="117"/>
      <c r="AF42" s="207">
        <v>0.6472222222222223</v>
      </c>
      <c r="AG42" s="87"/>
      <c r="AH42" s="117"/>
      <c r="AI42" s="403">
        <v>0.6243055555555556</v>
      </c>
      <c r="AJ42" s="87"/>
      <c r="AK42" s="117"/>
      <c r="AL42" s="5"/>
      <c r="AM42" s="87"/>
      <c r="AN42" s="117"/>
      <c r="AO42" s="5"/>
      <c r="AP42" s="87"/>
      <c r="AQ42" s="117"/>
      <c r="AR42" s="5"/>
      <c r="AS42" s="176"/>
    </row>
    <row r="43" spans="1:45" ht="13.5">
      <c r="A43" s="124" t="s">
        <v>442</v>
      </c>
      <c r="B43" s="63" t="s">
        <v>441</v>
      </c>
      <c r="C43" s="175"/>
      <c r="D43" s="171"/>
      <c r="E43" s="171"/>
      <c r="F43" s="238"/>
      <c r="G43" s="358"/>
      <c r="H43" s="114"/>
      <c r="I43" s="114"/>
      <c r="J43" s="189"/>
      <c r="K43" s="55"/>
      <c r="L43" s="2"/>
      <c r="M43" s="60"/>
      <c r="N43" s="120"/>
      <c r="O43" s="55"/>
      <c r="P43" s="303"/>
      <c r="Q43" s="60"/>
      <c r="R43" s="294"/>
      <c r="S43" s="216">
        <v>0.5</v>
      </c>
      <c r="T43" s="60"/>
      <c r="U43" s="268">
        <v>0.49583333333333335</v>
      </c>
      <c r="V43" s="216">
        <v>0.48194444444444445</v>
      </c>
      <c r="W43" s="337">
        <v>0.4826388888888889</v>
      </c>
      <c r="X43" s="430"/>
      <c r="Y43" s="425"/>
      <c r="Z43" s="207">
        <v>0.5222222222222223</v>
      </c>
      <c r="AA43" s="87"/>
      <c r="AB43" s="117"/>
      <c r="AC43" s="5"/>
      <c r="AD43" s="87"/>
      <c r="AE43" s="117"/>
      <c r="AF43" s="5"/>
      <c r="AG43" s="87"/>
      <c r="AH43" s="117"/>
      <c r="AI43" s="5"/>
      <c r="AJ43" s="87"/>
      <c r="AK43" s="117"/>
      <c r="AL43" s="5"/>
      <c r="AM43" s="87"/>
      <c r="AN43" s="117"/>
      <c r="AO43" s="5"/>
      <c r="AP43" s="87"/>
      <c r="AQ43" s="117"/>
      <c r="AR43" s="5"/>
      <c r="AS43" s="176"/>
    </row>
    <row r="44" spans="1:45" ht="13.5">
      <c r="A44" s="124" t="s">
        <v>444</v>
      </c>
      <c r="B44" s="63" t="s">
        <v>443</v>
      </c>
      <c r="C44" s="175"/>
      <c r="D44" s="171"/>
      <c r="E44" s="171"/>
      <c r="F44" s="238"/>
      <c r="G44" s="358"/>
      <c r="H44" s="114"/>
      <c r="I44" s="114"/>
      <c r="J44" s="189"/>
      <c r="K44" s="55"/>
      <c r="L44" s="2"/>
      <c r="M44" s="60"/>
      <c r="N44" s="120"/>
      <c r="O44" s="55"/>
      <c r="P44" s="303"/>
      <c r="Q44" s="60"/>
      <c r="R44" s="294"/>
      <c r="S44" s="216">
        <v>0.46875</v>
      </c>
      <c r="T44" s="337">
        <v>0.47430555555555554</v>
      </c>
      <c r="U44" s="269">
        <v>0.48194444444444445</v>
      </c>
      <c r="V44" s="5"/>
      <c r="W44" s="87"/>
      <c r="X44" s="430"/>
      <c r="Y44" s="425"/>
      <c r="Z44" s="5"/>
      <c r="AA44" s="87"/>
      <c r="AB44" s="117"/>
      <c r="AC44" s="5"/>
      <c r="AD44" s="87"/>
      <c r="AE44" s="117"/>
      <c r="AF44" s="5"/>
      <c r="AG44" s="87"/>
      <c r="AH44" s="117"/>
      <c r="AI44" s="5"/>
      <c r="AJ44" s="87"/>
      <c r="AK44" s="117"/>
      <c r="AL44" s="5"/>
      <c r="AM44" s="87"/>
      <c r="AN44" s="117"/>
      <c r="AO44" s="5"/>
      <c r="AP44" s="87"/>
      <c r="AQ44" s="117"/>
      <c r="AR44" s="5"/>
      <c r="AS44" s="176"/>
    </row>
    <row r="45" spans="1:45" ht="13.5">
      <c r="A45" s="124" t="s">
        <v>446</v>
      </c>
      <c r="B45" s="63" t="s">
        <v>445</v>
      </c>
      <c r="C45" s="175"/>
      <c r="D45" s="171"/>
      <c r="E45" s="171"/>
      <c r="F45" s="238"/>
      <c r="G45" s="358"/>
      <c r="H45" s="114"/>
      <c r="I45" s="114"/>
      <c r="J45" s="189"/>
      <c r="K45" s="55"/>
      <c r="L45" s="2"/>
      <c r="M45" s="60"/>
      <c r="N45" s="120"/>
      <c r="O45" s="55"/>
      <c r="P45" s="303"/>
      <c r="Q45" s="60"/>
      <c r="R45" s="294"/>
      <c r="S45" s="216">
        <v>0.5055555555555555</v>
      </c>
      <c r="T45" s="338">
        <v>0.5020833333333333</v>
      </c>
      <c r="U45" s="268">
        <v>0.4993055555555555</v>
      </c>
      <c r="V45" s="207">
        <v>0.5</v>
      </c>
      <c r="W45" s="337">
        <v>0.5277777777777778</v>
      </c>
      <c r="X45" s="430"/>
      <c r="Y45" s="425"/>
      <c r="Z45" s="403">
        <v>0.5104166666666666</v>
      </c>
      <c r="AA45" s="87"/>
      <c r="AB45" s="117"/>
      <c r="AC45" s="5"/>
      <c r="AD45" s="87"/>
      <c r="AE45" s="117"/>
      <c r="AF45" s="5"/>
      <c r="AG45" s="87"/>
      <c r="AH45" s="117"/>
      <c r="AI45" s="5"/>
      <c r="AJ45" s="87"/>
      <c r="AK45" s="117"/>
      <c r="AL45" s="5"/>
      <c r="AM45" s="87"/>
      <c r="AN45" s="117"/>
      <c r="AO45" s="5"/>
      <c r="AP45" s="87"/>
      <c r="AQ45" s="117"/>
      <c r="AR45" s="5"/>
      <c r="AS45" s="176"/>
    </row>
    <row r="46" spans="1:45" ht="13.5">
      <c r="A46" s="124" t="s">
        <v>448</v>
      </c>
      <c r="B46" s="63" t="s">
        <v>447</v>
      </c>
      <c r="C46" s="175"/>
      <c r="D46" s="171"/>
      <c r="E46" s="171"/>
      <c r="F46" s="238"/>
      <c r="G46" s="358"/>
      <c r="H46" s="114"/>
      <c r="I46" s="114"/>
      <c r="J46" s="189"/>
      <c r="K46" s="55"/>
      <c r="L46" s="2"/>
      <c r="M46" s="60"/>
      <c r="N46" s="120"/>
      <c r="O46" s="55"/>
      <c r="P46" s="303"/>
      <c r="Q46" s="60"/>
      <c r="R46" s="294"/>
      <c r="S46" s="216">
        <v>0.48333333333333334</v>
      </c>
      <c r="T46" s="60"/>
      <c r="U46" s="269">
        <v>0.5472222222222222</v>
      </c>
      <c r="V46" s="403">
        <v>0.4861111111111111</v>
      </c>
      <c r="W46" s="337">
        <v>0.513888888888889</v>
      </c>
      <c r="X46" s="430"/>
      <c r="Y46" s="425"/>
      <c r="Z46" s="216">
        <v>0.4763888888888889</v>
      </c>
      <c r="AA46" s="338">
        <v>0.47291666666666665</v>
      </c>
      <c r="AB46" s="117"/>
      <c r="AC46" s="5"/>
      <c r="AD46" s="87"/>
      <c r="AE46" s="117"/>
      <c r="AF46" s="5"/>
      <c r="AG46" s="87"/>
      <c r="AH46" s="117"/>
      <c r="AI46" s="5"/>
      <c r="AJ46" s="87"/>
      <c r="AK46" s="117"/>
      <c r="AL46" s="5"/>
      <c r="AM46" s="87"/>
      <c r="AN46" s="117"/>
      <c r="AO46" s="5"/>
      <c r="AP46" s="87"/>
      <c r="AQ46" s="117"/>
      <c r="AR46" s="5"/>
      <c r="AS46" s="176"/>
    </row>
    <row r="47" spans="1:45" ht="13.5">
      <c r="A47" s="124" t="s">
        <v>449</v>
      </c>
      <c r="B47" s="63" t="s">
        <v>201</v>
      </c>
      <c r="C47" s="175"/>
      <c r="D47" s="171"/>
      <c r="E47" s="171"/>
      <c r="F47" s="238"/>
      <c r="G47" s="358"/>
      <c r="H47" s="114"/>
      <c r="I47" s="114"/>
      <c r="J47" s="189"/>
      <c r="K47" s="55"/>
      <c r="L47" s="2"/>
      <c r="M47" s="60"/>
      <c r="N47" s="120"/>
      <c r="O47" s="55"/>
      <c r="P47" s="303"/>
      <c r="Q47" s="60"/>
      <c r="R47" s="294"/>
      <c r="S47" s="216">
        <v>0.5388888888888889</v>
      </c>
      <c r="T47" s="337">
        <v>0.5430555555555555</v>
      </c>
      <c r="U47" s="117"/>
      <c r="V47" s="5"/>
      <c r="W47" s="87"/>
      <c r="X47" s="430"/>
      <c r="Y47" s="425"/>
      <c r="Z47" s="5"/>
      <c r="AA47" s="87"/>
      <c r="AB47" s="117"/>
      <c r="AC47" s="5"/>
      <c r="AD47" s="87"/>
      <c r="AE47" s="117"/>
      <c r="AF47" s="5"/>
      <c r="AG47" s="87"/>
      <c r="AH47" s="117"/>
      <c r="AI47" s="5"/>
      <c r="AJ47" s="87"/>
      <c r="AK47" s="117"/>
      <c r="AL47" s="5"/>
      <c r="AM47" s="87"/>
      <c r="AN47" s="117"/>
      <c r="AO47" s="5"/>
      <c r="AP47" s="87"/>
      <c r="AQ47" s="117"/>
      <c r="AR47" s="5"/>
      <c r="AS47" s="176"/>
    </row>
    <row r="48" spans="1:45" ht="13.5">
      <c r="A48" s="124" t="s">
        <v>236</v>
      </c>
      <c r="B48" s="63" t="s">
        <v>193</v>
      </c>
      <c r="C48" s="163"/>
      <c r="D48" s="148">
        <v>0.5826388888888888</v>
      </c>
      <c r="E48" s="147"/>
      <c r="F48" s="128" t="s">
        <v>179</v>
      </c>
      <c r="G48" s="146"/>
      <c r="H48" s="113"/>
      <c r="I48" s="113"/>
      <c r="J48" s="176"/>
      <c r="K48" s="86"/>
      <c r="L48" s="5"/>
      <c r="M48" s="87"/>
      <c r="N48" s="117"/>
      <c r="O48" s="86"/>
      <c r="P48" s="5"/>
      <c r="Q48" s="87"/>
      <c r="R48" s="117"/>
      <c r="S48" s="5"/>
      <c r="T48" s="87"/>
      <c r="U48" s="117"/>
      <c r="V48" s="5"/>
      <c r="W48" s="87"/>
      <c r="X48" s="430"/>
      <c r="Y48" s="425"/>
      <c r="Z48" s="5"/>
      <c r="AA48" s="87"/>
      <c r="AB48" s="117"/>
      <c r="AC48" s="5"/>
      <c r="AD48" s="87"/>
      <c r="AE48" s="117"/>
      <c r="AF48" s="5"/>
      <c r="AG48" s="87"/>
      <c r="AH48" s="117"/>
      <c r="AI48" s="5"/>
      <c r="AJ48" s="87"/>
      <c r="AK48" s="117"/>
      <c r="AL48" s="5"/>
      <c r="AM48" s="87"/>
      <c r="AN48" s="117"/>
      <c r="AO48" s="5"/>
      <c r="AP48" s="87"/>
      <c r="AQ48" s="117"/>
      <c r="AR48" s="5"/>
      <c r="AS48" s="176"/>
    </row>
    <row r="49" spans="1:45" ht="13.5">
      <c r="A49" s="124" t="s">
        <v>237</v>
      </c>
      <c r="B49" s="63" t="s">
        <v>223</v>
      </c>
      <c r="C49" s="163"/>
      <c r="D49" s="148">
        <v>0.65625</v>
      </c>
      <c r="E49" s="147"/>
      <c r="F49" s="128" t="s">
        <v>179</v>
      </c>
      <c r="G49" s="146"/>
      <c r="H49" s="113"/>
      <c r="I49" s="113"/>
      <c r="J49" s="176"/>
      <c r="K49" s="86"/>
      <c r="L49" s="5"/>
      <c r="M49" s="87"/>
      <c r="N49" s="117"/>
      <c r="O49" s="86"/>
      <c r="P49" s="5"/>
      <c r="Q49" s="87"/>
      <c r="R49" s="117"/>
      <c r="S49" s="5"/>
      <c r="T49" s="87"/>
      <c r="U49" s="117"/>
      <c r="V49" s="5"/>
      <c r="W49" s="87"/>
      <c r="X49" s="430"/>
      <c r="Y49" s="425"/>
      <c r="Z49" s="5"/>
      <c r="AA49" s="87"/>
      <c r="AB49" s="117"/>
      <c r="AC49" s="5"/>
      <c r="AD49" s="87"/>
      <c r="AE49" s="117"/>
      <c r="AF49" s="5"/>
      <c r="AG49" s="87"/>
      <c r="AH49" s="117"/>
      <c r="AI49" s="5"/>
      <c r="AJ49" s="87"/>
      <c r="AK49" s="117"/>
      <c r="AL49" s="5"/>
      <c r="AM49" s="87"/>
      <c r="AN49" s="117"/>
      <c r="AO49" s="5"/>
      <c r="AP49" s="87"/>
      <c r="AQ49" s="117"/>
      <c r="AR49" s="5"/>
      <c r="AS49" s="176"/>
    </row>
    <row r="50" spans="1:45" ht="13.5">
      <c r="A50" s="124" t="s">
        <v>238</v>
      </c>
      <c r="B50" s="63" t="s">
        <v>239</v>
      </c>
      <c r="C50" s="163"/>
      <c r="D50" s="148">
        <v>0.6652777777777777</v>
      </c>
      <c r="E50" s="157">
        <v>0.7597222222222223</v>
      </c>
      <c r="F50" s="128" t="s">
        <v>179</v>
      </c>
      <c r="G50" s="146"/>
      <c r="H50" s="352">
        <v>0.7000000000000001</v>
      </c>
      <c r="I50" s="113"/>
      <c r="J50" s="178">
        <v>0.7430555555555555</v>
      </c>
      <c r="K50" s="350">
        <v>0.6895833333333333</v>
      </c>
      <c r="L50" s="5"/>
      <c r="M50" s="87"/>
      <c r="N50" s="117"/>
      <c r="O50" s="86"/>
      <c r="P50" s="5"/>
      <c r="Q50" s="87"/>
      <c r="R50" s="117"/>
      <c r="S50" s="5"/>
      <c r="T50" s="87"/>
      <c r="U50" s="117"/>
      <c r="V50" s="5"/>
      <c r="W50" s="87"/>
      <c r="X50" s="430"/>
      <c r="Y50" s="425"/>
      <c r="Z50" s="5"/>
      <c r="AA50" s="87"/>
      <c r="AB50" s="117"/>
      <c r="AC50" s="5"/>
      <c r="AD50" s="87"/>
      <c r="AE50" s="117"/>
      <c r="AF50" s="5"/>
      <c r="AG50" s="87"/>
      <c r="AH50" s="117"/>
      <c r="AI50" s="5"/>
      <c r="AJ50" s="87"/>
      <c r="AK50" s="117"/>
      <c r="AL50" s="5"/>
      <c r="AM50" s="87"/>
      <c r="AN50" s="117"/>
      <c r="AO50" s="5"/>
      <c r="AP50" s="87"/>
      <c r="AQ50" s="117"/>
      <c r="AR50" s="5"/>
      <c r="AS50" s="176"/>
    </row>
    <row r="51" spans="1:45" ht="12">
      <c r="A51" s="124" t="s">
        <v>267</v>
      </c>
      <c r="B51" s="63" t="s">
        <v>212</v>
      </c>
      <c r="C51" s="146"/>
      <c r="D51" s="147"/>
      <c r="E51" s="147"/>
      <c r="F51" s="182"/>
      <c r="G51" s="158">
        <v>0.6666666666666666</v>
      </c>
      <c r="H51" s="170">
        <v>0.65</v>
      </c>
      <c r="I51" s="113"/>
      <c r="J51" s="176"/>
      <c r="K51" s="86"/>
      <c r="L51" s="5"/>
      <c r="M51" s="87"/>
      <c r="N51" s="117"/>
      <c r="O51" s="86"/>
      <c r="P51" s="5"/>
      <c r="Q51" s="87"/>
      <c r="R51" s="117"/>
      <c r="S51" s="5"/>
      <c r="T51" s="87"/>
      <c r="U51" s="117"/>
      <c r="V51" s="5"/>
      <c r="W51" s="87"/>
      <c r="X51" s="430"/>
      <c r="Y51" s="425"/>
      <c r="Z51" s="5"/>
      <c r="AA51" s="87"/>
      <c r="AB51" s="117"/>
      <c r="AC51" s="5"/>
      <c r="AD51" s="87"/>
      <c r="AE51" s="117"/>
      <c r="AF51" s="5"/>
      <c r="AG51" s="87"/>
      <c r="AH51" s="117"/>
      <c r="AI51" s="5"/>
      <c r="AJ51" s="87"/>
      <c r="AK51" s="117"/>
      <c r="AL51" s="5"/>
      <c r="AM51" s="87"/>
      <c r="AN51" s="117"/>
      <c r="AO51" s="5"/>
      <c r="AP51" s="87"/>
      <c r="AQ51" s="117"/>
      <c r="AR51" s="5"/>
      <c r="AS51" s="176"/>
    </row>
    <row r="52" spans="1:45" ht="12">
      <c r="A52" s="124" t="s">
        <v>215</v>
      </c>
      <c r="B52" s="63" t="s">
        <v>269</v>
      </c>
      <c r="C52" s="146"/>
      <c r="D52" s="147"/>
      <c r="E52" s="147"/>
      <c r="F52" s="182"/>
      <c r="G52" s="158">
        <v>0.6381944444444444</v>
      </c>
      <c r="H52" s="113"/>
      <c r="I52" s="113"/>
      <c r="J52" s="176"/>
      <c r="K52" s="86"/>
      <c r="L52" s="5"/>
      <c r="M52" s="87"/>
      <c r="N52" s="117"/>
      <c r="O52" s="86"/>
      <c r="P52" s="5"/>
      <c r="Q52" s="87"/>
      <c r="R52" s="269">
        <v>0.6465277777777778</v>
      </c>
      <c r="S52" s="5"/>
      <c r="T52" s="87"/>
      <c r="U52" s="117"/>
      <c r="V52" s="5"/>
      <c r="W52" s="87"/>
      <c r="X52" s="430"/>
      <c r="Y52" s="425"/>
      <c r="Z52" s="5"/>
      <c r="AA52" s="87"/>
      <c r="AB52" s="117"/>
      <c r="AC52" s="5"/>
      <c r="AD52" s="87"/>
      <c r="AE52" s="117"/>
      <c r="AF52" s="5"/>
      <c r="AG52" s="87"/>
      <c r="AH52" s="117"/>
      <c r="AI52" s="5"/>
      <c r="AJ52" s="87"/>
      <c r="AK52" s="117"/>
      <c r="AL52" s="5"/>
      <c r="AM52" s="87"/>
      <c r="AN52" s="117"/>
      <c r="AO52" s="5"/>
      <c r="AP52" s="87"/>
      <c r="AQ52" s="117"/>
      <c r="AR52" s="5"/>
      <c r="AS52" s="176"/>
    </row>
    <row r="53" spans="1:45" ht="12">
      <c r="A53" s="124" t="s">
        <v>234</v>
      </c>
      <c r="B53" s="63" t="s">
        <v>268</v>
      </c>
      <c r="C53" s="146"/>
      <c r="D53" s="147"/>
      <c r="E53" s="147"/>
      <c r="F53" s="182"/>
      <c r="G53" s="158">
        <v>0.5368055555555555</v>
      </c>
      <c r="H53" s="168">
        <v>0.5430555555555555</v>
      </c>
      <c r="I53" s="113"/>
      <c r="J53" s="176"/>
      <c r="K53" s="213">
        <v>0.49583333333333335</v>
      </c>
      <c r="L53" s="233">
        <v>0.513888888888889</v>
      </c>
      <c r="M53" s="87"/>
      <c r="N53" s="351">
        <v>0.5097222222222222</v>
      </c>
      <c r="O53" s="86"/>
      <c r="P53" s="5"/>
      <c r="Q53" s="87" t="s">
        <v>278</v>
      </c>
      <c r="R53" s="269">
        <v>0.5576388888888889</v>
      </c>
      <c r="S53" s="216">
        <v>0.4604166666666667</v>
      </c>
      <c r="T53" s="337">
        <v>0.4791666666666667</v>
      </c>
      <c r="U53" s="268">
        <v>0.45208333333333334</v>
      </c>
      <c r="V53" s="216">
        <v>0.4513888888888889</v>
      </c>
      <c r="W53" s="338">
        <v>0.4451388888888889</v>
      </c>
      <c r="X53" s="430"/>
      <c r="Y53" s="426">
        <v>0.4277777777777778</v>
      </c>
      <c r="Z53" s="207">
        <v>0.4361111111111111</v>
      </c>
      <c r="AA53" s="418">
        <v>0.43333333333333335</v>
      </c>
      <c r="AB53" s="117"/>
      <c r="AC53" s="207">
        <v>0.45416666666666666</v>
      </c>
      <c r="AD53" s="87"/>
      <c r="AE53" s="269">
        <v>0.47500000000000003</v>
      </c>
      <c r="AF53" s="403">
        <v>0.4576388888888889</v>
      </c>
      <c r="AG53" s="87"/>
      <c r="AH53" s="269">
        <v>0.5243055555555556</v>
      </c>
      <c r="AI53" s="403">
        <v>0.49722222222222223</v>
      </c>
      <c r="AJ53" s="87"/>
      <c r="AK53" s="117"/>
      <c r="AL53" s="5"/>
      <c r="AM53" s="87"/>
      <c r="AN53" s="117"/>
      <c r="AO53" s="5"/>
      <c r="AP53" s="87"/>
      <c r="AQ53" s="117"/>
      <c r="AR53" s="5"/>
      <c r="AS53" s="176"/>
    </row>
    <row r="54" spans="1:45" ht="12">
      <c r="A54" s="124" t="s">
        <v>498</v>
      </c>
      <c r="B54" s="63" t="s">
        <v>497</v>
      </c>
      <c r="C54" s="358"/>
      <c r="D54" s="171"/>
      <c r="E54" s="171"/>
      <c r="F54" s="361"/>
      <c r="G54" s="358"/>
      <c r="H54" s="172"/>
      <c r="I54" s="114"/>
      <c r="J54" s="189"/>
      <c r="K54" s="234"/>
      <c r="L54" s="293"/>
      <c r="M54" s="60"/>
      <c r="N54" s="294"/>
      <c r="O54" s="55"/>
      <c r="P54" s="2"/>
      <c r="Q54" s="60"/>
      <c r="R54" s="294"/>
      <c r="S54" s="303"/>
      <c r="T54" s="362"/>
      <c r="U54" s="294"/>
      <c r="V54" s="303"/>
      <c r="W54" s="338">
        <v>0.5506944444444445</v>
      </c>
      <c r="X54" s="430"/>
      <c r="Y54" s="426">
        <v>0.5479166666666667</v>
      </c>
      <c r="Z54" s="216">
        <v>0.5388888888888889</v>
      </c>
      <c r="AA54" s="87"/>
      <c r="AB54" s="117"/>
      <c r="AC54" s="5"/>
      <c r="AD54" s="87"/>
      <c r="AE54" s="269">
        <v>0.7097222222222223</v>
      </c>
      <c r="AF54" s="5"/>
      <c r="AG54" s="87"/>
      <c r="AH54" s="117"/>
      <c r="AI54" s="5"/>
      <c r="AJ54" s="87"/>
      <c r="AK54" s="117"/>
      <c r="AL54" s="5"/>
      <c r="AM54" s="87"/>
      <c r="AN54" s="117"/>
      <c r="AO54" s="5"/>
      <c r="AP54" s="87"/>
      <c r="AQ54" s="117"/>
      <c r="AR54" s="5"/>
      <c r="AS54" s="176"/>
    </row>
    <row r="55" spans="1:45" ht="12">
      <c r="A55" s="124" t="s">
        <v>531</v>
      </c>
      <c r="B55" s="63" t="s">
        <v>403</v>
      </c>
      <c r="C55" s="358"/>
      <c r="D55" s="171"/>
      <c r="E55" s="171"/>
      <c r="F55" s="361"/>
      <c r="G55" s="358"/>
      <c r="H55" s="172"/>
      <c r="I55" s="114"/>
      <c r="J55" s="189"/>
      <c r="K55" s="234"/>
      <c r="L55" s="293"/>
      <c r="M55" s="60"/>
      <c r="N55" s="294"/>
      <c r="O55" s="55"/>
      <c r="P55" s="2"/>
      <c r="Q55" s="60"/>
      <c r="R55" s="294"/>
      <c r="S55" s="303"/>
      <c r="T55" s="362"/>
      <c r="U55" s="294"/>
      <c r="V55" s="303"/>
      <c r="W55" s="362"/>
      <c r="X55" s="433"/>
      <c r="Y55" s="428"/>
      <c r="Z55" s="303"/>
      <c r="AA55" s="338">
        <v>0.5326388888888889</v>
      </c>
      <c r="AB55" s="269">
        <v>0.5569444444444445</v>
      </c>
      <c r="AC55" s="403">
        <v>0.548611111111111</v>
      </c>
      <c r="AD55" s="87"/>
      <c r="AE55" s="117"/>
      <c r="AF55" s="5"/>
      <c r="AG55" s="87"/>
      <c r="AH55" s="117"/>
      <c r="AI55" s="5"/>
      <c r="AJ55" s="87"/>
      <c r="AK55" s="117"/>
      <c r="AL55" s="5"/>
      <c r="AM55" s="87"/>
      <c r="AN55" s="117"/>
      <c r="AO55" s="5"/>
      <c r="AP55" s="87"/>
      <c r="AQ55" s="117"/>
      <c r="AR55" s="5"/>
      <c r="AS55" s="176"/>
    </row>
    <row r="56" spans="1:45" ht="12">
      <c r="A56" s="124" t="s">
        <v>644</v>
      </c>
      <c r="B56" s="63" t="s">
        <v>645</v>
      </c>
      <c r="C56" s="358"/>
      <c r="D56" s="171"/>
      <c r="E56" s="171"/>
      <c r="F56" s="361"/>
      <c r="G56" s="358"/>
      <c r="H56" s="172"/>
      <c r="I56" s="114"/>
      <c r="J56" s="189"/>
      <c r="K56" s="234"/>
      <c r="L56" s="293"/>
      <c r="M56" s="60"/>
      <c r="N56" s="294"/>
      <c r="O56" s="55"/>
      <c r="P56" s="2"/>
      <c r="Q56" s="60"/>
      <c r="R56" s="294"/>
      <c r="S56" s="303"/>
      <c r="T56" s="362"/>
      <c r="U56" s="294"/>
      <c r="V56" s="303"/>
      <c r="W56" s="362"/>
      <c r="X56" s="433"/>
      <c r="Y56" s="428"/>
      <c r="Z56" s="303"/>
      <c r="AA56" s="362"/>
      <c r="AB56" s="294"/>
      <c r="AC56" s="216">
        <v>0.5034722222222222</v>
      </c>
      <c r="AD56" s="87"/>
      <c r="AE56" s="269">
        <v>0.5111111111111112</v>
      </c>
      <c r="AF56" s="5"/>
      <c r="AG56" s="87"/>
      <c r="AH56" s="117"/>
      <c r="AI56" s="5"/>
      <c r="AJ56" s="87"/>
      <c r="AK56" s="117"/>
      <c r="AL56" s="5"/>
      <c r="AM56" s="87"/>
      <c r="AN56" s="117"/>
      <c r="AO56" s="5"/>
      <c r="AP56" s="87"/>
      <c r="AQ56" s="117"/>
      <c r="AR56" s="5"/>
      <c r="AS56" s="176"/>
    </row>
    <row r="57" spans="1:45" ht="12">
      <c r="A57" s="124" t="s">
        <v>670</v>
      </c>
      <c r="B57" s="63" t="s">
        <v>197</v>
      </c>
      <c r="C57" s="358"/>
      <c r="D57" s="171"/>
      <c r="E57" s="171"/>
      <c r="F57" s="361"/>
      <c r="G57" s="358"/>
      <c r="H57" s="172"/>
      <c r="I57" s="114"/>
      <c r="J57" s="189"/>
      <c r="K57" s="234"/>
      <c r="L57" s="293"/>
      <c r="M57" s="60"/>
      <c r="N57" s="294"/>
      <c r="O57" s="55"/>
      <c r="P57" s="2"/>
      <c r="Q57" s="60"/>
      <c r="R57" s="294"/>
      <c r="S57" s="303"/>
      <c r="T57" s="362"/>
      <c r="U57" s="294"/>
      <c r="V57" s="303"/>
      <c r="W57" s="362"/>
      <c r="X57" s="433"/>
      <c r="Y57" s="428"/>
      <c r="Z57" s="303"/>
      <c r="AA57" s="362"/>
      <c r="AB57" s="294"/>
      <c r="AC57" s="303"/>
      <c r="AD57" s="60"/>
      <c r="AE57" s="268">
        <v>0.48194444444444445</v>
      </c>
      <c r="AF57" s="5"/>
      <c r="AG57" s="87"/>
      <c r="AH57" s="117"/>
      <c r="AI57" s="5"/>
      <c r="AJ57" s="87"/>
      <c r="AK57" s="117"/>
      <c r="AL57" s="5"/>
      <c r="AM57" s="87"/>
      <c r="AN57" s="117"/>
      <c r="AO57" s="5"/>
      <c r="AP57" s="87"/>
      <c r="AQ57" s="117"/>
      <c r="AR57" s="5"/>
      <c r="AS57" s="176"/>
    </row>
    <row r="58" spans="1:45" ht="12">
      <c r="A58" s="124" t="s">
        <v>536</v>
      </c>
      <c r="B58" s="63" t="s">
        <v>549</v>
      </c>
      <c r="C58" s="358"/>
      <c r="D58" s="171"/>
      <c r="E58" s="171"/>
      <c r="F58" s="361"/>
      <c r="G58" s="358"/>
      <c r="H58" s="172"/>
      <c r="I58" s="114"/>
      <c r="J58" s="189"/>
      <c r="K58" s="234"/>
      <c r="L58" s="293"/>
      <c r="M58" s="60"/>
      <c r="N58" s="294"/>
      <c r="O58" s="55"/>
      <c r="P58" s="2"/>
      <c r="Q58" s="60"/>
      <c r="R58" s="294"/>
      <c r="S58" s="303"/>
      <c r="T58" s="362"/>
      <c r="U58" s="294"/>
      <c r="V58" s="303"/>
      <c r="W58" s="362"/>
      <c r="X58" s="433"/>
      <c r="Y58" s="428"/>
      <c r="Z58" s="216">
        <v>0.6875</v>
      </c>
      <c r="AA58" s="87"/>
      <c r="AB58" s="117"/>
      <c r="AC58" s="207">
        <v>0.6951388888888889</v>
      </c>
      <c r="AD58" s="87"/>
      <c r="AE58" s="117"/>
      <c r="AF58" s="5"/>
      <c r="AG58" s="87"/>
      <c r="AH58" s="117"/>
      <c r="AI58" s="5"/>
      <c r="AJ58" s="87"/>
      <c r="AK58" s="117"/>
      <c r="AL58" s="5"/>
      <c r="AM58" s="87"/>
      <c r="AN58" s="117"/>
      <c r="AO58" s="5"/>
      <c r="AP58" s="87"/>
      <c r="AQ58" s="117"/>
      <c r="AR58" s="5"/>
      <c r="AS58" s="176"/>
    </row>
    <row r="59" spans="1:45" ht="12">
      <c r="A59" s="124" t="s">
        <v>536</v>
      </c>
      <c r="B59" s="63" t="s">
        <v>535</v>
      </c>
      <c r="C59" s="358"/>
      <c r="D59" s="171"/>
      <c r="E59" s="171"/>
      <c r="F59" s="361"/>
      <c r="G59" s="358"/>
      <c r="H59" s="172"/>
      <c r="I59" s="114"/>
      <c r="J59" s="189"/>
      <c r="K59" s="234"/>
      <c r="L59" s="293"/>
      <c r="M59" s="60"/>
      <c r="N59" s="294"/>
      <c r="O59" s="55"/>
      <c r="P59" s="2"/>
      <c r="Q59" s="60"/>
      <c r="R59" s="294"/>
      <c r="S59" s="303"/>
      <c r="T59" s="362"/>
      <c r="U59" s="294"/>
      <c r="V59" s="303"/>
      <c r="W59" s="362"/>
      <c r="X59" s="433"/>
      <c r="Y59" s="428"/>
      <c r="Z59" s="216">
        <v>0.5777777777777778</v>
      </c>
      <c r="AA59" s="338">
        <v>0.5652777777777778</v>
      </c>
      <c r="AB59" s="117"/>
      <c r="AC59" s="216">
        <v>0.5048611111111111</v>
      </c>
      <c r="AD59" s="87"/>
      <c r="AE59" s="268">
        <v>0.4847222222222222</v>
      </c>
      <c r="AF59" s="5"/>
      <c r="AG59" s="87"/>
      <c r="AH59" s="117"/>
      <c r="AI59" s="5"/>
      <c r="AJ59" s="87"/>
      <c r="AK59" s="269">
        <v>0.6083333333333333</v>
      </c>
      <c r="AL59" s="5"/>
      <c r="AM59" s="87"/>
      <c r="AN59" s="117"/>
      <c r="AO59" s="5"/>
      <c r="AP59" s="87"/>
      <c r="AQ59" s="117"/>
      <c r="AR59" s="5"/>
      <c r="AS59" s="176"/>
    </row>
    <row r="60" spans="1:45" ht="12">
      <c r="A60" s="124" t="s">
        <v>536</v>
      </c>
      <c r="B60" s="63" t="s">
        <v>555</v>
      </c>
      <c r="C60" s="358"/>
      <c r="D60" s="171"/>
      <c r="E60" s="171"/>
      <c r="F60" s="361"/>
      <c r="G60" s="358"/>
      <c r="H60" s="172"/>
      <c r="I60" s="114"/>
      <c r="J60" s="189"/>
      <c r="K60" s="234"/>
      <c r="L60" s="293"/>
      <c r="M60" s="60"/>
      <c r="N60" s="294"/>
      <c r="O60" s="55"/>
      <c r="P60" s="2"/>
      <c r="Q60" s="60"/>
      <c r="R60" s="294"/>
      <c r="S60" s="303"/>
      <c r="T60" s="362"/>
      <c r="U60" s="294"/>
      <c r="V60" s="303"/>
      <c r="W60" s="362"/>
      <c r="X60" s="433"/>
      <c r="Y60" s="428"/>
      <c r="Z60" s="303"/>
      <c r="AA60" s="338">
        <v>0.6027777777777777</v>
      </c>
      <c r="AB60" s="117"/>
      <c r="AC60" s="216">
        <v>0.5888888888888889</v>
      </c>
      <c r="AD60" s="87"/>
      <c r="AE60" s="117"/>
      <c r="AF60" s="5"/>
      <c r="AG60" s="87"/>
      <c r="AH60" s="117"/>
      <c r="AI60" s="5"/>
      <c r="AJ60" s="87"/>
      <c r="AK60" s="117"/>
      <c r="AL60" s="5"/>
      <c r="AM60" s="87"/>
      <c r="AN60" s="117"/>
      <c r="AO60" s="5"/>
      <c r="AP60" s="87"/>
      <c r="AQ60" s="117"/>
      <c r="AR60" s="5"/>
      <c r="AS60" s="176"/>
    </row>
    <row r="61" spans="1:45" ht="12">
      <c r="A61" s="124" t="s">
        <v>290</v>
      </c>
      <c r="B61" s="63" t="s">
        <v>527</v>
      </c>
      <c r="C61" s="358"/>
      <c r="D61" s="171"/>
      <c r="E61" s="171"/>
      <c r="F61" s="361"/>
      <c r="G61" s="358"/>
      <c r="H61" s="172"/>
      <c r="I61" s="114"/>
      <c r="J61" s="189"/>
      <c r="K61" s="234"/>
      <c r="L61" s="293"/>
      <c r="M61" s="60"/>
      <c r="N61" s="294"/>
      <c r="O61" s="55"/>
      <c r="P61" s="2"/>
      <c r="Q61" s="60"/>
      <c r="R61" s="294"/>
      <c r="S61" s="303"/>
      <c r="T61" s="362"/>
      <c r="U61" s="294"/>
      <c r="V61" s="303"/>
      <c r="W61" s="362"/>
      <c r="X61" s="430"/>
      <c r="Y61" s="426">
        <v>0.4388888888888889</v>
      </c>
      <c r="Z61" s="207">
        <v>0.4548611111111111</v>
      </c>
      <c r="AA61" s="337">
        <v>0.6381944444444444</v>
      </c>
      <c r="AB61" s="351">
        <v>0.4791666666666667</v>
      </c>
      <c r="AC61" s="5"/>
      <c r="AD61" s="87"/>
      <c r="AE61" s="269">
        <v>0.5020833333333333</v>
      </c>
      <c r="AF61" s="403">
        <v>0.47361111111111115</v>
      </c>
      <c r="AG61" s="87"/>
      <c r="AH61" s="117"/>
      <c r="AI61" s="5"/>
      <c r="AJ61" s="87"/>
      <c r="AK61" s="117"/>
      <c r="AL61" s="5"/>
      <c r="AM61" s="87"/>
      <c r="AN61" s="117"/>
      <c r="AO61" s="5"/>
      <c r="AP61" s="87"/>
      <c r="AQ61" s="117"/>
      <c r="AR61" s="5"/>
      <c r="AS61" s="176"/>
    </row>
    <row r="62" spans="1:45" ht="12">
      <c r="A62" s="124" t="s">
        <v>270</v>
      </c>
      <c r="B62" s="63" t="s">
        <v>271</v>
      </c>
      <c r="C62" s="184"/>
      <c r="D62" s="118"/>
      <c r="E62" s="118"/>
      <c r="F62" s="182"/>
      <c r="G62" s="146"/>
      <c r="H62" s="170">
        <v>0.69375</v>
      </c>
      <c r="I62" s="113"/>
      <c r="J62" s="176"/>
      <c r="K62" s="86"/>
      <c r="L62" s="216">
        <v>0.6166666666666667</v>
      </c>
      <c r="M62" s="87"/>
      <c r="N62" s="117"/>
      <c r="O62" s="86"/>
      <c r="P62" s="5"/>
      <c r="Q62" s="87"/>
      <c r="R62" s="117"/>
      <c r="S62" s="5"/>
      <c r="T62" s="87"/>
      <c r="U62" s="117"/>
      <c r="V62" s="5"/>
      <c r="W62" s="87"/>
      <c r="X62" s="430"/>
      <c r="Y62" s="425"/>
      <c r="Z62" s="5"/>
      <c r="AA62" s="87"/>
      <c r="AB62" s="117"/>
      <c r="AC62" s="5"/>
      <c r="AD62" s="87"/>
      <c r="AE62" s="117"/>
      <c r="AF62" s="5"/>
      <c r="AG62" s="87"/>
      <c r="AH62" s="117"/>
      <c r="AI62" s="5"/>
      <c r="AJ62" s="87"/>
      <c r="AK62" s="117"/>
      <c r="AL62" s="5"/>
      <c r="AM62" s="87"/>
      <c r="AN62" s="117"/>
      <c r="AO62" s="5"/>
      <c r="AP62" s="87"/>
      <c r="AQ62" s="117"/>
      <c r="AR62" s="5"/>
      <c r="AS62" s="176"/>
    </row>
    <row r="63" spans="1:45" ht="12">
      <c r="A63" s="124" t="s">
        <v>202</v>
      </c>
      <c r="B63" s="63" t="s">
        <v>284</v>
      </c>
      <c r="C63" s="184"/>
      <c r="D63" s="118"/>
      <c r="E63" s="118"/>
      <c r="F63" s="182"/>
      <c r="G63" s="146"/>
      <c r="H63" s="172"/>
      <c r="I63" s="113" t="s">
        <v>278</v>
      </c>
      <c r="J63" s="177">
        <v>0.5958333333333333</v>
      </c>
      <c r="K63" s="86"/>
      <c r="L63" s="5"/>
      <c r="M63" s="87"/>
      <c r="N63" s="117"/>
      <c r="O63" s="86"/>
      <c r="P63" s="5" t="s">
        <v>278</v>
      </c>
      <c r="Q63" s="338">
        <v>0.5631944444444444</v>
      </c>
      <c r="R63" s="117"/>
      <c r="S63" s="216">
        <v>0.5611111111111111</v>
      </c>
      <c r="T63" s="87"/>
      <c r="U63" s="268">
        <v>0.5263888888888889</v>
      </c>
      <c r="V63" s="5"/>
      <c r="W63" s="87"/>
      <c r="X63" s="430"/>
      <c r="Y63" s="425"/>
      <c r="Z63" s="5"/>
      <c r="AA63" s="87"/>
      <c r="AB63" s="117"/>
      <c r="AC63" s="5"/>
      <c r="AD63" s="87"/>
      <c r="AE63" s="117"/>
      <c r="AF63" s="5"/>
      <c r="AG63" s="87"/>
      <c r="AH63" s="117"/>
      <c r="AI63" s="5"/>
      <c r="AJ63" s="87"/>
      <c r="AK63" s="117"/>
      <c r="AL63" s="5"/>
      <c r="AM63" s="87"/>
      <c r="AN63" s="117"/>
      <c r="AO63" s="5"/>
      <c r="AP63" s="87"/>
      <c r="AQ63" s="117"/>
      <c r="AR63" s="5"/>
      <c r="AS63" s="176"/>
    </row>
    <row r="64" spans="1:45" ht="12">
      <c r="A64" s="124" t="s">
        <v>280</v>
      </c>
      <c r="B64" s="63" t="s">
        <v>279</v>
      </c>
      <c r="C64" s="184"/>
      <c r="D64" s="118"/>
      <c r="E64" s="118"/>
      <c r="F64" s="182"/>
      <c r="G64" s="146"/>
      <c r="H64" s="172"/>
      <c r="I64" s="113" t="s">
        <v>278</v>
      </c>
      <c r="J64" s="176"/>
      <c r="K64" s="213">
        <v>0.6756944444444444</v>
      </c>
      <c r="L64" s="5"/>
      <c r="M64" s="87"/>
      <c r="N64" s="269">
        <v>0.6819444444444445</v>
      </c>
      <c r="O64" s="86"/>
      <c r="P64" s="5"/>
      <c r="Q64" s="87"/>
      <c r="R64" s="117"/>
      <c r="S64" s="5"/>
      <c r="T64" s="87"/>
      <c r="U64" s="117"/>
      <c r="V64" s="5"/>
      <c r="W64" s="87"/>
      <c r="X64" s="430"/>
      <c r="Y64" s="425"/>
      <c r="Z64" s="5"/>
      <c r="AA64" s="87"/>
      <c r="AB64" s="117"/>
      <c r="AC64" s="5"/>
      <c r="AD64" s="87"/>
      <c r="AE64" s="117"/>
      <c r="AF64" s="5"/>
      <c r="AG64" s="87"/>
      <c r="AH64" s="117"/>
      <c r="AI64" s="5"/>
      <c r="AJ64" s="87"/>
      <c r="AK64" s="117"/>
      <c r="AL64" s="5"/>
      <c r="AM64" s="87"/>
      <c r="AN64" s="117"/>
      <c r="AO64" s="5"/>
      <c r="AP64" s="87"/>
      <c r="AQ64" s="117"/>
      <c r="AR64" s="5"/>
      <c r="AS64" s="176"/>
    </row>
    <row r="65" spans="1:45" ht="12">
      <c r="A65" s="124" t="s">
        <v>287</v>
      </c>
      <c r="B65" s="63" t="s">
        <v>286</v>
      </c>
      <c r="C65" s="184"/>
      <c r="D65" s="118"/>
      <c r="E65" s="118"/>
      <c r="F65" s="182"/>
      <c r="G65" s="146"/>
      <c r="H65" s="172"/>
      <c r="I65" s="113"/>
      <c r="J65" s="177">
        <v>0.7673611111111112</v>
      </c>
      <c r="K65" s="86"/>
      <c r="L65" s="5"/>
      <c r="M65" s="87"/>
      <c r="N65" s="268">
        <v>0.6541666666666667</v>
      </c>
      <c r="O65" s="86"/>
      <c r="P65" s="5"/>
      <c r="Q65" s="338">
        <v>0.6437499999999999</v>
      </c>
      <c r="R65" s="268">
        <v>0.6173611111111111</v>
      </c>
      <c r="S65" s="5"/>
      <c r="T65" s="338">
        <v>0.6152777777777778</v>
      </c>
      <c r="U65" s="269">
        <v>0.6236111111111111</v>
      </c>
      <c r="V65" s="216">
        <v>0.59375</v>
      </c>
      <c r="W65" s="87"/>
      <c r="X65" s="431">
        <v>0.6229166666666667</v>
      </c>
      <c r="Y65" s="427">
        <v>0.6298611111111111</v>
      </c>
      <c r="Z65" s="5"/>
      <c r="AA65" s="418">
        <v>0.6097222222222222</v>
      </c>
      <c r="AB65" s="117"/>
      <c r="AC65" s="5"/>
      <c r="AD65" s="87"/>
      <c r="AE65" s="117"/>
      <c r="AF65" s="5"/>
      <c r="AG65" s="87"/>
      <c r="AH65" s="117"/>
      <c r="AI65" s="616">
        <v>0.5555555555555556</v>
      </c>
      <c r="AJ65" s="87"/>
      <c r="AK65" s="117"/>
      <c r="AL65" s="5"/>
      <c r="AM65" s="87"/>
      <c r="AN65" s="117"/>
      <c r="AO65" s="5"/>
      <c r="AP65" s="87"/>
      <c r="AQ65" s="117"/>
      <c r="AR65" s="5"/>
      <c r="AS65" s="176"/>
    </row>
    <row r="66" spans="1:45" ht="12">
      <c r="A66" s="124" t="s">
        <v>234</v>
      </c>
      <c r="B66" s="63" t="s">
        <v>297</v>
      </c>
      <c r="C66" s="184"/>
      <c r="D66" s="118"/>
      <c r="E66" s="118"/>
      <c r="F66" s="182"/>
      <c r="G66" s="146"/>
      <c r="H66" s="172"/>
      <c r="I66" s="113"/>
      <c r="J66" s="152"/>
      <c r="K66" s="86"/>
      <c r="L66" s="5"/>
      <c r="M66" s="87"/>
      <c r="N66" s="268">
        <v>0.6006944444444444</v>
      </c>
      <c r="O66" s="86"/>
      <c r="P66" s="5"/>
      <c r="Q66" s="87"/>
      <c r="R66" s="117"/>
      <c r="S66" s="5"/>
      <c r="T66" s="87"/>
      <c r="U66" s="117"/>
      <c r="V66" s="5"/>
      <c r="W66" s="87"/>
      <c r="X66" s="430"/>
      <c r="Y66" s="425"/>
      <c r="Z66" s="5"/>
      <c r="AA66" s="87"/>
      <c r="AB66" s="117"/>
      <c r="AC66" s="5"/>
      <c r="AD66" s="87"/>
      <c r="AE66" s="117"/>
      <c r="AF66" s="5"/>
      <c r="AG66" s="87"/>
      <c r="AH66" s="117"/>
      <c r="AI66" s="5"/>
      <c r="AJ66" s="87"/>
      <c r="AK66" s="117"/>
      <c r="AL66" s="5"/>
      <c r="AM66" s="87"/>
      <c r="AN66" s="117"/>
      <c r="AO66" s="5"/>
      <c r="AP66" s="87"/>
      <c r="AQ66" s="117"/>
      <c r="AR66" s="5"/>
      <c r="AS66" s="176"/>
    </row>
    <row r="67" spans="1:45" ht="12">
      <c r="A67" s="124" t="s">
        <v>209</v>
      </c>
      <c r="B67" s="63" t="s">
        <v>298</v>
      </c>
      <c r="C67" s="184"/>
      <c r="D67" s="118"/>
      <c r="E67" s="118"/>
      <c r="F67" s="182"/>
      <c r="G67" s="146"/>
      <c r="H67" s="172"/>
      <c r="I67" s="113"/>
      <c r="J67" s="152"/>
      <c r="K67" s="213">
        <v>0.5854166666666667</v>
      </c>
      <c r="L67" s="5"/>
      <c r="M67" s="87"/>
      <c r="N67" s="117"/>
      <c r="O67" s="86"/>
      <c r="P67" s="5"/>
      <c r="Q67" s="87"/>
      <c r="R67" s="117"/>
      <c r="S67" s="5"/>
      <c r="T67" s="87"/>
      <c r="U67" s="117"/>
      <c r="V67" s="5"/>
      <c r="W67" s="87"/>
      <c r="X67" s="430"/>
      <c r="Y67" s="425"/>
      <c r="Z67" s="5"/>
      <c r="AA67" s="87"/>
      <c r="AB67" s="117"/>
      <c r="AC67" s="5"/>
      <c r="AD67" s="87"/>
      <c r="AE67" s="117"/>
      <c r="AF67" s="5"/>
      <c r="AG67" s="87"/>
      <c r="AH67" s="117"/>
      <c r="AI67" s="5"/>
      <c r="AJ67" s="87"/>
      <c r="AK67" s="117"/>
      <c r="AL67" s="5"/>
      <c r="AM67" s="87"/>
      <c r="AN67" s="117"/>
      <c r="AO67" s="5"/>
      <c r="AP67" s="87"/>
      <c r="AQ67" s="117"/>
      <c r="AR67" s="5"/>
      <c r="AS67" s="176"/>
    </row>
    <row r="68" spans="1:45" ht="12">
      <c r="A68" s="124" t="s">
        <v>190</v>
      </c>
      <c r="B68" s="63" t="s">
        <v>299</v>
      </c>
      <c r="C68" s="184"/>
      <c r="D68" s="118"/>
      <c r="E68" s="118"/>
      <c r="F68" s="182"/>
      <c r="G68" s="146"/>
      <c r="H68" s="172"/>
      <c r="I68" s="113"/>
      <c r="J68" s="152"/>
      <c r="K68" s="213">
        <v>0.55625</v>
      </c>
      <c r="L68" s="5"/>
      <c r="M68" s="87"/>
      <c r="N68" s="117"/>
      <c r="O68" s="86"/>
      <c r="P68" s="5"/>
      <c r="Q68" s="87"/>
      <c r="R68" s="269">
        <v>0.6986111111111111</v>
      </c>
      <c r="S68" s="5"/>
      <c r="T68" s="87"/>
      <c r="U68" s="117"/>
      <c r="V68" s="5"/>
      <c r="W68" s="87"/>
      <c r="X68" s="430"/>
      <c r="Y68" s="425"/>
      <c r="Z68" s="5"/>
      <c r="AA68" s="87"/>
      <c r="AB68" s="117"/>
      <c r="AC68" s="5"/>
      <c r="AD68" s="87"/>
      <c r="AE68" s="117"/>
      <c r="AF68" s="5"/>
      <c r="AG68" s="87"/>
      <c r="AH68" s="117"/>
      <c r="AI68" s="5"/>
      <c r="AJ68" s="87"/>
      <c r="AK68" s="117"/>
      <c r="AL68" s="5"/>
      <c r="AM68" s="87"/>
      <c r="AN68" s="117"/>
      <c r="AO68" s="5"/>
      <c r="AP68" s="87"/>
      <c r="AQ68" s="117"/>
      <c r="AR68" s="5"/>
      <c r="AS68" s="176"/>
    </row>
    <row r="69" spans="1:45" ht="12">
      <c r="A69" s="124" t="s">
        <v>209</v>
      </c>
      <c r="B69" s="63" t="s">
        <v>300</v>
      </c>
      <c r="C69" s="184"/>
      <c r="D69" s="118"/>
      <c r="E69" s="118"/>
      <c r="F69" s="182"/>
      <c r="G69" s="146"/>
      <c r="H69" s="172"/>
      <c r="I69" s="113"/>
      <c r="J69" s="152"/>
      <c r="K69" s="234"/>
      <c r="L69" s="216">
        <v>0.7736111111111111</v>
      </c>
      <c r="M69" s="87"/>
      <c r="N69" s="117"/>
      <c r="O69" s="86"/>
      <c r="P69" s="5"/>
      <c r="Q69" s="87"/>
      <c r="R69" s="117"/>
      <c r="S69" s="207">
        <v>0.8118055555555556</v>
      </c>
      <c r="T69" s="87"/>
      <c r="U69" s="117"/>
      <c r="V69" s="216">
        <v>0.7125</v>
      </c>
      <c r="W69" s="338">
        <v>0.6791666666666667</v>
      </c>
      <c r="X69" s="430"/>
      <c r="Y69" s="425"/>
      <c r="Z69" s="5"/>
      <c r="AA69" s="87"/>
      <c r="AB69" s="117"/>
      <c r="AC69" s="5"/>
      <c r="AD69" s="87"/>
      <c r="AE69" s="117"/>
      <c r="AF69" s="5"/>
      <c r="AG69" s="87"/>
      <c r="AH69" s="117"/>
      <c r="AI69" s="5"/>
      <c r="AJ69" s="87"/>
      <c r="AK69" s="117"/>
      <c r="AL69" s="5"/>
      <c r="AM69" s="87"/>
      <c r="AN69" s="117"/>
      <c r="AO69" s="5"/>
      <c r="AP69" s="87"/>
      <c r="AQ69" s="117"/>
      <c r="AR69" s="5"/>
      <c r="AS69" s="176"/>
    </row>
    <row r="70" spans="1:45" ht="12">
      <c r="A70" s="124" t="s">
        <v>516</v>
      </c>
      <c r="B70" s="63" t="s">
        <v>517</v>
      </c>
      <c r="C70" s="359"/>
      <c r="D70" s="360"/>
      <c r="E70" s="360"/>
      <c r="F70" s="361"/>
      <c r="G70" s="358"/>
      <c r="H70" s="172"/>
      <c r="I70" s="114"/>
      <c r="J70" s="191"/>
      <c r="K70" s="234"/>
      <c r="L70" s="303"/>
      <c r="M70" s="60"/>
      <c r="N70" s="120"/>
      <c r="O70" s="55"/>
      <c r="P70" s="2"/>
      <c r="Q70" s="60"/>
      <c r="R70" s="120"/>
      <c r="S70" s="303"/>
      <c r="T70" s="60"/>
      <c r="U70" s="120"/>
      <c r="V70" s="303"/>
      <c r="W70" s="338">
        <v>0.6826388888888889</v>
      </c>
      <c r="X70" s="430"/>
      <c r="Y70" s="426">
        <v>0.6243055555555556</v>
      </c>
      <c r="Z70" s="5"/>
      <c r="AA70" s="87"/>
      <c r="AB70" s="269">
        <v>0.6493055555555556</v>
      </c>
      <c r="AC70" s="5"/>
      <c r="AD70" s="87"/>
      <c r="AE70" s="269">
        <v>0.6798611111111111</v>
      </c>
      <c r="AF70" s="5"/>
      <c r="AG70" s="418">
        <v>0.6618055555555555</v>
      </c>
      <c r="AH70" s="351">
        <v>0.6291666666666667</v>
      </c>
      <c r="AI70" s="207">
        <v>0.8770833333333333</v>
      </c>
      <c r="AJ70" s="87"/>
      <c r="AK70" s="117"/>
      <c r="AL70" s="5"/>
      <c r="AM70" s="87"/>
      <c r="AN70" s="117"/>
      <c r="AO70" s="5"/>
      <c r="AP70" s="87"/>
      <c r="AQ70" s="117"/>
      <c r="AR70" s="5"/>
      <c r="AS70" s="176"/>
    </row>
    <row r="71" spans="1:45" ht="12">
      <c r="A71" s="117" t="s">
        <v>196</v>
      </c>
      <c r="B71" s="87" t="s">
        <v>301</v>
      </c>
      <c r="C71" s="184"/>
      <c r="D71" s="118"/>
      <c r="E71" s="118"/>
      <c r="F71" s="182"/>
      <c r="G71" s="146"/>
      <c r="H71" s="172"/>
      <c r="I71" s="113"/>
      <c r="J71" s="152"/>
      <c r="K71" s="234"/>
      <c r="L71" s="206">
        <v>0.4930555555555556</v>
      </c>
      <c r="M71" s="87"/>
      <c r="N71" s="117"/>
      <c r="O71" s="86"/>
      <c r="P71" s="5"/>
      <c r="Q71" s="87"/>
      <c r="R71" s="117"/>
      <c r="S71" s="5"/>
      <c r="T71" s="87"/>
      <c r="U71" s="117"/>
      <c r="V71" s="5"/>
      <c r="W71" s="87"/>
      <c r="X71" s="430"/>
      <c r="Y71" s="425"/>
      <c r="Z71" s="5"/>
      <c r="AA71" s="87"/>
      <c r="AB71" s="117"/>
      <c r="AC71" s="5"/>
      <c r="AD71" s="87"/>
      <c r="AE71" s="117"/>
      <c r="AF71" s="207">
        <v>0.5402777777777777</v>
      </c>
      <c r="AG71" s="87"/>
      <c r="AH71" s="117"/>
      <c r="AI71" s="616">
        <v>0.4826388888888889</v>
      </c>
      <c r="AJ71" s="87"/>
      <c r="AK71" s="117"/>
      <c r="AL71" s="5"/>
      <c r="AM71" s="87"/>
      <c r="AN71" s="117"/>
      <c r="AO71" s="5"/>
      <c r="AP71" s="87"/>
      <c r="AQ71" s="117"/>
      <c r="AR71" s="5"/>
      <c r="AS71" s="176"/>
    </row>
    <row r="72" spans="1:45" ht="12">
      <c r="A72" s="117" t="s">
        <v>302</v>
      </c>
      <c r="B72" s="87" t="s">
        <v>303</v>
      </c>
      <c r="C72" s="184"/>
      <c r="D72" s="118"/>
      <c r="E72" s="118"/>
      <c r="F72" s="182"/>
      <c r="G72" s="146"/>
      <c r="H72" s="172"/>
      <c r="I72" s="113"/>
      <c r="J72" s="152"/>
      <c r="K72" s="234"/>
      <c r="L72" s="206">
        <v>0.6131944444444445</v>
      </c>
      <c r="M72" s="87"/>
      <c r="N72" s="117"/>
      <c r="O72" s="213">
        <v>0.5986111111111111</v>
      </c>
      <c r="P72" s="5"/>
      <c r="Q72" s="338">
        <v>0.5833333333333334</v>
      </c>
      <c r="R72" s="117"/>
      <c r="S72" s="216">
        <v>0.545138888888889</v>
      </c>
      <c r="T72" s="337">
        <v>0.5736111111111112</v>
      </c>
      <c r="U72" s="269">
        <v>0.5847222222222223</v>
      </c>
      <c r="V72" s="403">
        <v>0.5569444444444445</v>
      </c>
      <c r="W72" s="87"/>
      <c r="X72" s="431">
        <v>0.5576388888888889</v>
      </c>
      <c r="Y72" s="425"/>
      <c r="Z72" s="5"/>
      <c r="AA72" s="337">
        <v>0.5840277777777778</v>
      </c>
      <c r="AB72" s="117"/>
      <c r="AC72" s="5"/>
      <c r="AD72" s="87"/>
      <c r="AE72" s="268">
        <v>0.5291666666666667</v>
      </c>
      <c r="AF72" s="207">
        <v>0.5368055555555555</v>
      </c>
      <c r="AG72" s="418">
        <v>0.53125</v>
      </c>
      <c r="AH72" s="117"/>
      <c r="AI72" s="5"/>
      <c r="AJ72" s="87"/>
      <c r="AK72" s="117"/>
      <c r="AL72" s="5"/>
      <c r="AM72" s="87"/>
      <c r="AN72" s="117"/>
      <c r="AO72" s="5"/>
      <c r="AP72" s="87"/>
      <c r="AQ72" s="117"/>
      <c r="AR72" s="5"/>
      <c r="AS72" s="176"/>
    </row>
    <row r="73" spans="1:45" ht="12">
      <c r="A73" s="117" t="s">
        <v>547</v>
      </c>
      <c r="B73" s="87" t="s">
        <v>546</v>
      </c>
      <c r="C73" s="184"/>
      <c r="D73" s="118"/>
      <c r="E73" s="118"/>
      <c r="F73" s="182"/>
      <c r="G73" s="146"/>
      <c r="H73" s="172"/>
      <c r="I73" s="113"/>
      <c r="J73" s="152"/>
      <c r="K73" s="234"/>
      <c r="L73" s="293"/>
      <c r="M73" s="60"/>
      <c r="N73" s="120"/>
      <c r="O73" s="234"/>
      <c r="P73" s="2"/>
      <c r="Q73" s="362"/>
      <c r="R73" s="120"/>
      <c r="S73" s="303"/>
      <c r="T73" s="362"/>
      <c r="U73" s="294"/>
      <c r="V73" s="303"/>
      <c r="W73" s="60"/>
      <c r="X73" s="433"/>
      <c r="Y73" s="428"/>
      <c r="Z73" s="216">
        <v>0.5034722222222222</v>
      </c>
      <c r="AA73" s="60"/>
      <c r="AB73" s="117"/>
      <c r="AC73" s="216">
        <v>0.4708333333333334</v>
      </c>
      <c r="AD73" s="87"/>
      <c r="AE73" s="268">
        <v>0.4618055555555556</v>
      </c>
      <c r="AF73" s="207">
        <v>0.4763888888888889</v>
      </c>
      <c r="AG73" s="418">
        <v>0.46527777777777773</v>
      </c>
      <c r="AH73" s="117"/>
      <c r="AI73" s="616">
        <v>0.4590277777777778</v>
      </c>
      <c r="AJ73" s="87"/>
      <c r="AK73" s="117"/>
      <c r="AL73" s="5"/>
      <c r="AM73" s="87"/>
      <c r="AN73" s="117"/>
      <c r="AO73" s="5"/>
      <c r="AP73" s="87"/>
      <c r="AQ73" s="117"/>
      <c r="AR73" s="5"/>
      <c r="AS73" s="176"/>
    </row>
    <row r="74" spans="1:45" ht="12">
      <c r="A74" s="120" t="s">
        <v>652</v>
      </c>
      <c r="B74" s="60" t="s">
        <v>705</v>
      </c>
      <c r="C74" s="359"/>
      <c r="D74" s="360"/>
      <c r="E74" s="360"/>
      <c r="F74" s="361"/>
      <c r="G74" s="358"/>
      <c r="H74" s="172"/>
      <c r="I74" s="114"/>
      <c r="J74" s="191"/>
      <c r="K74" s="234"/>
      <c r="L74" s="293"/>
      <c r="M74" s="60"/>
      <c r="N74" s="120"/>
      <c r="O74" s="234"/>
      <c r="P74" s="2"/>
      <c r="Q74" s="362"/>
      <c r="R74" s="120"/>
      <c r="S74" s="303"/>
      <c r="T74" s="362"/>
      <c r="U74" s="294"/>
      <c r="V74" s="303"/>
      <c r="W74" s="60"/>
      <c r="X74" s="433"/>
      <c r="Y74" s="428"/>
      <c r="Z74" s="303"/>
      <c r="AA74" s="60"/>
      <c r="AB74" s="120"/>
      <c r="AC74" s="303"/>
      <c r="AD74" s="60"/>
      <c r="AE74" s="294"/>
      <c r="AF74" s="303"/>
      <c r="AG74" s="620">
        <v>0.5041666666666667</v>
      </c>
      <c r="AH74" s="117"/>
      <c r="AI74" s="5"/>
      <c r="AJ74" s="337">
        <v>0.513888888888889</v>
      </c>
      <c r="AK74" s="117"/>
      <c r="AL74" s="5"/>
      <c r="AM74" s="87"/>
      <c r="AN74" s="117"/>
      <c r="AO74" s="5"/>
      <c r="AP74" s="87"/>
      <c r="AQ74" s="117"/>
      <c r="AR74" s="5"/>
      <c r="AS74" s="176"/>
    </row>
    <row r="75" spans="1:45" ht="12">
      <c r="A75" s="117" t="s">
        <v>671</v>
      </c>
      <c r="B75" s="87" t="s">
        <v>672</v>
      </c>
      <c r="C75" s="184"/>
      <c r="D75" s="118"/>
      <c r="E75" s="118"/>
      <c r="F75" s="182"/>
      <c r="G75" s="146"/>
      <c r="H75" s="172"/>
      <c r="I75" s="113"/>
      <c r="J75" s="152"/>
      <c r="K75" s="234"/>
      <c r="L75" s="293"/>
      <c r="M75" s="60"/>
      <c r="N75" s="120"/>
      <c r="O75" s="234"/>
      <c r="P75" s="2"/>
      <c r="Q75" s="362"/>
      <c r="R75" s="120"/>
      <c r="S75" s="303"/>
      <c r="T75" s="362"/>
      <c r="U75" s="294"/>
      <c r="V75" s="303"/>
      <c r="W75" s="60"/>
      <c r="X75" s="433"/>
      <c r="Y75" s="428"/>
      <c r="Z75" s="303"/>
      <c r="AA75" s="60"/>
      <c r="AB75" s="120"/>
      <c r="AC75" s="303"/>
      <c r="AD75" s="60"/>
      <c r="AE75" s="268">
        <v>0.5583333333333333</v>
      </c>
      <c r="AF75" s="5"/>
      <c r="AG75" s="87"/>
      <c r="AH75" s="117"/>
      <c r="AI75" s="5"/>
      <c r="AJ75" s="87"/>
      <c r="AK75" s="117"/>
      <c r="AL75" s="5"/>
      <c r="AM75" s="87"/>
      <c r="AN75" s="117"/>
      <c r="AO75" s="5"/>
      <c r="AP75" s="87"/>
      <c r="AQ75" s="117"/>
      <c r="AR75" s="5"/>
      <c r="AS75" s="176"/>
    </row>
    <row r="76" spans="1:45" ht="12">
      <c r="A76" s="117" t="s">
        <v>292</v>
      </c>
      <c r="B76" s="87" t="s">
        <v>291</v>
      </c>
      <c r="C76" s="184"/>
      <c r="D76" s="118"/>
      <c r="E76" s="118"/>
      <c r="F76" s="182"/>
      <c r="G76" s="146"/>
      <c r="H76" s="172"/>
      <c r="I76" s="113"/>
      <c r="J76" s="152"/>
      <c r="K76" s="234"/>
      <c r="L76" s="206">
        <v>0.4840277777777778</v>
      </c>
      <c r="M76" s="87"/>
      <c r="N76" s="117"/>
      <c r="O76" s="86"/>
      <c r="P76" s="5"/>
      <c r="Q76" s="87"/>
      <c r="R76" s="117"/>
      <c r="S76" s="5"/>
      <c r="T76" s="87"/>
      <c r="U76" s="117"/>
      <c r="V76" s="5"/>
      <c r="W76" s="87"/>
      <c r="X76" s="430"/>
      <c r="Y76" s="425"/>
      <c r="Z76" s="5"/>
      <c r="AA76" s="87"/>
      <c r="AB76" s="117"/>
      <c r="AC76" s="5"/>
      <c r="AD76" s="87"/>
      <c r="AE76" s="117"/>
      <c r="AF76" s="5"/>
      <c r="AG76" s="87"/>
      <c r="AH76" s="117"/>
      <c r="AI76" s="5"/>
      <c r="AJ76" s="87"/>
      <c r="AK76" s="117"/>
      <c r="AL76" s="5"/>
      <c r="AM76" s="87"/>
      <c r="AN76" s="117"/>
      <c r="AO76" s="5"/>
      <c r="AP76" s="87"/>
      <c r="AQ76" s="117"/>
      <c r="AR76" s="5"/>
      <c r="AS76" s="176"/>
    </row>
    <row r="77" spans="1:45" ht="12">
      <c r="A77" s="117" t="s">
        <v>294</v>
      </c>
      <c r="B77" s="87" t="s">
        <v>293</v>
      </c>
      <c r="C77" s="184"/>
      <c r="D77" s="118"/>
      <c r="E77" s="118"/>
      <c r="F77" s="182"/>
      <c r="G77" s="146"/>
      <c r="H77" s="172"/>
      <c r="I77" s="113"/>
      <c r="J77" s="152"/>
      <c r="K77" s="234"/>
      <c r="L77" s="206">
        <v>0.4861111111111111</v>
      </c>
      <c r="M77" s="87"/>
      <c r="N77" s="117"/>
      <c r="O77" s="86"/>
      <c r="P77" s="5"/>
      <c r="Q77" s="87"/>
      <c r="R77" s="117"/>
      <c r="S77" s="5"/>
      <c r="T77" s="87"/>
      <c r="U77" s="117"/>
      <c r="V77" s="5"/>
      <c r="W77" s="87"/>
      <c r="X77" s="430"/>
      <c r="Y77" s="425"/>
      <c r="Z77" s="5"/>
      <c r="AA77" s="87"/>
      <c r="AB77" s="117"/>
      <c r="AC77" s="5"/>
      <c r="AD77" s="87"/>
      <c r="AE77" s="117"/>
      <c r="AF77" s="5"/>
      <c r="AG77" s="87"/>
      <c r="AH77" s="117"/>
      <c r="AI77" s="5"/>
      <c r="AJ77" s="87"/>
      <c r="AK77" s="117"/>
      <c r="AL77" s="5"/>
      <c r="AM77" s="87"/>
      <c r="AN77" s="117"/>
      <c r="AO77" s="5"/>
      <c r="AP77" s="87"/>
      <c r="AQ77" s="117"/>
      <c r="AR77" s="5"/>
      <c r="AS77" s="176"/>
    </row>
    <row r="78" spans="1:45" ht="12">
      <c r="A78" s="117" t="s">
        <v>304</v>
      </c>
      <c r="B78" s="87" t="s">
        <v>301</v>
      </c>
      <c r="C78" s="184"/>
      <c r="D78" s="118"/>
      <c r="E78" s="118"/>
      <c r="F78" s="182"/>
      <c r="G78" s="146"/>
      <c r="H78" s="172"/>
      <c r="I78" s="113"/>
      <c r="J78" s="152"/>
      <c r="K78" s="234"/>
      <c r="L78" s="216">
        <v>0.8909722222222222</v>
      </c>
      <c r="M78" s="87"/>
      <c r="N78" s="117"/>
      <c r="O78" s="86"/>
      <c r="P78" s="5"/>
      <c r="Q78" s="87"/>
      <c r="R78" s="117"/>
      <c r="S78" s="5"/>
      <c r="T78" s="87"/>
      <c r="U78" s="117"/>
      <c r="V78" s="5"/>
      <c r="W78" s="87"/>
      <c r="X78" s="430"/>
      <c r="Y78" s="425"/>
      <c r="Z78" s="5"/>
      <c r="AA78" s="87"/>
      <c r="AB78" s="117"/>
      <c r="AC78" s="5"/>
      <c r="AD78" s="87"/>
      <c r="AE78" s="117"/>
      <c r="AF78" s="5"/>
      <c r="AG78" s="87"/>
      <c r="AH78" s="117"/>
      <c r="AI78" s="5"/>
      <c r="AJ78" s="87"/>
      <c r="AK78" s="117"/>
      <c r="AL78" s="5"/>
      <c r="AM78" s="87"/>
      <c r="AN78" s="117"/>
      <c r="AO78" s="5"/>
      <c r="AP78" s="87"/>
      <c r="AQ78" s="117"/>
      <c r="AR78" s="5"/>
      <c r="AS78" s="176"/>
    </row>
    <row r="79" spans="1:45" ht="12">
      <c r="A79" s="117" t="s">
        <v>3</v>
      </c>
      <c r="B79" s="87" t="s">
        <v>305</v>
      </c>
      <c r="C79" s="184"/>
      <c r="D79" s="118"/>
      <c r="E79" s="118"/>
      <c r="F79" s="182"/>
      <c r="G79" s="146"/>
      <c r="H79" s="172"/>
      <c r="I79" s="113"/>
      <c r="J79" s="152"/>
      <c r="K79" s="234"/>
      <c r="L79" s="216">
        <v>0.6958333333333333</v>
      </c>
      <c r="M79" s="87"/>
      <c r="N79" s="117"/>
      <c r="O79" s="86"/>
      <c r="P79" s="5"/>
      <c r="Q79" s="87"/>
      <c r="R79" s="117"/>
      <c r="S79" s="5"/>
      <c r="T79" s="87"/>
      <c r="U79" s="117"/>
      <c r="V79" s="5"/>
      <c r="W79" s="87"/>
      <c r="X79" s="430"/>
      <c r="Y79" s="425"/>
      <c r="Z79" s="5"/>
      <c r="AA79" s="87"/>
      <c r="AB79" s="117"/>
      <c r="AC79" s="5"/>
      <c r="AD79" s="87"/>
      <c r="AE79" s="117"/>
      <c r="AF79" s="5"/>
      <c r="AG79" s="87"/>
      <c r="AH79" s="117"/>
      <c r="AI79" s="5"/>
      <c r="AJ79" s="87"/>
      <c r="AK79" s="117"/>
      <c r="AL79" s="5"/>
      <c r="AM79" s="87"/>
      <c r="AN79" s="117"/>
      <c r="AO79" s="5"/>
      <c r="AP79" s="87"/>
      <c r="AQ79" s="117"/>
      <c r="AR79" s="5"/>
      <c r="AS79" s="176"/>
    </row>
    <row r="80" spans="1:45" ht="12">
      <c r="A80" s="117" t="s">
        <v>306</v>
      </c>
      <c r="B80" s="87" t="s">
        <v>307</v>
      </c>
      <c r="C80" s="184"/>
      <c r="D80" s="118"/>
      <c r="E80" s="118"/>
      <c r="F80" s="182"/>
      <c r="G80" s="146"/>
      <c r="H80" s="172"/>
      <c r="I80" s="113"/>
      <c r="J80" s="152"/>
      <c r="K80" s="234"/>
      <c r="L80" s="206">
        <v>0.7277777777777777</v>
      </c>
      <c r="M80" s="87"/>
      <c r="N80" s="117"/>
      <c r="O80" s="86"/>
      <c r="P80" s="216">
        <v>0.6430555555555556</v>
      </c>
      <c r="Q80" s="337">
        <v>0.6513888888888889</v>
      </c>
      <c r="R80" s="269">
        <v>0.6659722222222222</v>
      </c>
      <c r="S80" s="5"/>
      <c r="T80" s="338">
        <v>0.6319444444444444</v>
      </c>
      <c r="U80" s="268">
        <v>0.6159722222222223</v>
      </c>
      <c r="V80" s="5"/>
      <c r="W80" s="87"/>
      <c r="X80" s="431">
        <v>0.6368055555555555</v>
      </c>
      <c r="Y80" s="426">
        <v>0.6090277777777778</v>
      </c>
      <c r="Z80" s="207">
        <v>0.6402777777777778</v>
      </c>
      <c r="AA80" s="87"/>
      <c r="AB80" s="351">
        <v>0.6263888888888889</v>
      </c>
      <c r="AC80" s="216">
        <v>0.5888888888888889</v>
      </c>
      <c r="AD80" s="87"/>
      <c r="AE80" s="269">
        <v>0.63125</v>
      </c>
      <c r="AF80" s="403">
        <v>0.6104166666666667</v>
      </c>
      <c r="AG80" s="337">
        <v>0.6444444444444445</v>
      </c>
      <c r="AH80" s="117"/>
      <c r="AI80" s="5"/>
      <c r="AJ80" s="87"/>
      <c r="AK80" s="117"/>
      <c r="AL80" s="5"/>
      <c r="AM80" s="87"/>
      <c r="AN80" s="117"/>
      <c r="AO80" s="5"/>
      <c r="AP80" s="87"/>
      <c r="AQ80" s="117"/>
      <c r="AR80" s="5"/>
      <c r="AS80" s="176"/>
    </row>
    <row r="81" spans="1:45" ht="12">
      <c r="A81" s="117" t="s">
        <v>308</v>
      </c>
      <c r="B81" s="87" t="s">
        <v>270</v>
      </c>
      <c r="C81" s="184"/>
      <c r="D81" s="118"/>
      <c r="E81" s="118"/>
      <c r="F81" s="182"/>
      <c r="G81" s="146"/>
      <c r="H81" s="172"/>
      <c r="I81" s="113"/>
      <c r="J81" s="152"/>
      <c r="K81" s="234"/>
      <c r="L81" s="216">
        <v>0.7652777777777778</v>
      </c>
      <c r="M81" s="87"/>
      <c r="N81" s="117"/>
      <c r="O81" s="86"/>
      <c r="P81" s="5"/>
      <c r="Q81" s="87"/>
      <c r="R81" s="117"/>
      <c r="S81" s="5"/>
      <c r="T81" s="87"/>
      <c r="U81" s="117"/>
      <c r="V81" s="5"/>
      <c r="W81" s="87"/>
      <c r="X81" s="430"/>
      <c r="Y81" s="425"/>
      <c r="Z81" s="5"/>
      <c r="AA81" s="87"/>
      <c r="AB81" s="117"/>
      <c r="AC81" s="5"/>
      <c r="AD81" s="87"/>
      <c r="AE81" s="117"/>
      <c r="AF81" s="5"/>
      <c r="AG81" s="87"/>
      <c r="AH81" s="117"/>
      <c r="AI81" s="5"/>
      <c r="AJ81" s="87"/>
      <c r="AK81" s="117"/>
      <c r="AL81" s="5"/>
      <c r="AM81" s="87"/>
      <c r="AN81" s="117"/>
      <c r="AO81" s="5"/>
      <c r="AP81" s="87"/>
      <c r="AQ81" s="117"/>
      <c r="AR81" s="5"/>
      <c r="AS81" s="176"/>
    </row>
    <row r="82" spans="1:45" ht="12">
      <c r="A82" s="117" t="s">
        <v>409</v>
      </c>
      <c r="B82" s="87" t="s">
        <v>391</v>
      </c>
      <c r="C82" s="184"/>
      <c r="D82" s="118"/>
      <c r="E82" s="118"/>
      <c r="F82" s="182"/>
      <c r="G82" s="146"/>
      <c r="H82" s="172"/>
      <c r="I82" s="113"/>
      <c r="J82" s="152"/>
      <c r="K82" s="234"/>
      <c r="L82" s="303"/>
      <c r="M82" s="87"/>
      <c r="N82" s="117"/>
      <c r="O82" s="86"/>
      <c r="P82" s="216">
        <v>0.6847222222222222</v>
      </c>
      <c r="Q82" s="338">
        <v>0.6548611111111111</v>
      </c>
      <c r="R82" s="117"/>
      <c r="S82" s="216">
        <v>0.6048611111111112</v>
      </c>
      <c r="T82" s="87"/>
      <c r="U82" s="117"/>
      <c r="V82" s="5"/>
      <c r="W82" s="87"/>
      <c r="X82" s="430"/>
      <c r="Y82" s="425"/>
      <c r="Z82" s="5"/>
      <c r="AA82" s="87"/>
      <c r="AB82" s="117"/>
      <c r="AC82" s="5"/>
      <c r="AD82" s="87"/>
      <c r="AE82" s="117"/>
      <c r="AF82" s="5"/>
      <c r="AG82" s="87"/>
      <c r="AH82" s="117"/>
      <c r="AI82" s="5"/>
      <c r="AJ82" s="87"/>
      <c r="AK82" s="117"/>
      <c r="AL82" s="5"/>
      <c r="AM82" s="87"/>
      <c r="AN82" s="117"/>
      <c r="AO82" s="5"/>
      <c r="AP82" s="87"/>
      <c r="AQ82" s="117"/>
      <c r="AR82" s="5"/>
      <c r="AS82" s="176"/>
    </row>
    <row r="83" spans="1:45" ht="12">
      <c r="A83" s="117" t="s">
        <v>291</v>
      </c>
      <c r="B83" s="87" t="s">
        <v>402</v>
      </c>
      <c r="C83" s="184"/>
      <c r="D83" s="118"/>
      <c r="E83" s="118"/>
      <c r="F83" s="182"/>
      <c r="G83" s="146"/>
      <c r="H83" s="172"/>
      <c r="I83" s="113"/>
      <c r="J83" s="152"/>
      <c r="K83" s="234"/>
      <c r="L83" s="303"/>
      <c r="M83" s="87"/>
      <c r="N83" s="117"/>
      <c r="O83" s="86"/>
      <c r="P83" s="216">
        <v>0.5680555555555555</v>
      </c>
      <c r="Q83" s="87"/>
      <c r="R83" s="268">
        <v>0.5569444444444445</v>
      </c>
      <c r="S83" s="5"/>
      <c r="T83" s="338">
        <v>0.5020833333333333</v>
      </c>
      <c r="U83" s="269">
        <v>0.5069444444444444</v>
      </c>
      <c r="V83" s="5"/>
      <c r="W83" s="87"/>
      <c r="X83" s="430"/>
      <c r="Y83" s="425"/>
      <c r="Z83" s="5"/>
      <c r="AA83" s="87"/>
      <c r="AB83" s="117"/>
      <c r="AC83" s="5"/>
      <c r="AD83" s="87"/>
      <c r="AE83" s="117"/>
      <c r="AF83" s="5"/>
      <c r="AG83" s="87"/>
      <c r="AH83" s="117"/>
      <c r="AI83" s="5"/>
      <c r="AJ83" s="87"/>
      <c r="AK83" s="117"/>
      <c r="AL83" s="5"/>
      <c r="AM83" s="87"/>
      <c r="AN83" s="117"/>
      <c r="AO83" s="5"/>
      <c r="AP83" s="87"/>
      <c r="AQ83" s="117"/>
      <c r="AR83" s="5"/>
      <c r="AS83" s="176"/>
    </row>
    <row r="84" spans="1:45" ht="12">
      <c r="A84" s="117" t="s">
        <v>214</v>
      </c>
      <c r="B84" s="87" t="s">
        <v>403</v>
      </c>
      <c r="C84" s="184"/>
      <c r="D84" s="118"/>
      <c r="E84" s="118"/>
      <c r="F84" s="182"/>
      <c r="G84" s="146"/>
      <c r="H84" s="172"/>
      <c r="I84" s="113"/>
      <c r="J84" s="152"/>
      <c r="K84" s="234"/>
      <c r="L84" s="303"/>
      <c r="M84" s="87"/>
      <c r="N84" s="117"/>
      <c r="O84" s="86"/>
      <c r="P84" s="216">
        <v>0.6875</v>
      </c>
      <c r="Q84" s="338">
        <v>0.6</v>
      </c>
      <c r="R84" s="117"/>
      <c r="S84" s="216">
        <v>0.5548611111111111</v>
      </c>
      <c r="T84" s="87"/>
      <c r="U84" s="117"/>
      <c r="V84" s="5"/>
      <c r="W84" s="87"/>
      <c r="X84" s="430"/>
      <c r="Y84" s="425"/>
      <c r="Z84" s="5"/>
      <c r="AA84" s="87"/>
      <c r="AB84" s="117"/>
      <c r="AC84" s="5"/>
      <c r="AD84" s="87"/>
      <c r="AE84" s="117"/>
      <c r="AF84" s="5"/>
      <c r="AG84" s="87"/>
      <c r="AH84" s="117"/>
      <c r="AI84" s="5"/>
      <c r="AJ84" s="87"/>
      <c r="AK84" s="117"/>
      <c r="AL84" s="5"/>
      <c r="AM84" s="87"/>
      <c r="AN84" s="117"/>
      <c r="AO84" s="5"/>
      <c r="AP84" s="87"/>
      <c r="AQ84" s="117"/>
      <c r="AR84" s="5"/>
      <c r="AS84" s="176"/>
    </row>
    <row r="85" spans="1:45" ht="12">
      <c r="A85" s="117" t="s">
        <v>234</v>
      </c>
      <c r="B85" s="87" t="s">
        <v>404</v>
      </c>
      <c r="C85" s="184"/>
      <c r="D85" s="118"/>
      <c r="E85" s="118"/>
      <c r="F85" s="182"/>
      <c r="G85" s="146"/>
      <c r="H85" s="172"/>
      <c r="I85" s="113"/>
      <c r="J85" s="152"/>
      <c r="K85" s="234"/>
      <c r="L85" s="303"/>
      <c r="M85" s="87"/>
      <c r="N85" s="117"/>
      <c r="O85" s="86"/>
      <c r="P85" s="216">
        <v>0.7291666666666666</v>
      </c>
      <c r="Q85" s="337">
        <v>0.8354166666666667</v>
      </c>
      <c r="R85" s="117"/>
      <c r="S85" s="5"/>
      <c r="T85" s="87"/>
      <c r="U85" s="268">
        <v>0.6381944444444444</v>
      </c>
      <c r="V85" s="216">
        <v>0.5631944444444444</v>
      </c>
      <c r="W85" s="87"/>
      <c r="X85" s="432">
        <v>0.5625</v>
      </c>
      <c r="Y85" s="425"/>
      <c r="Z85" s="207">
        <v>0.5645833333333333</v>
      </c>
      <c r="AA85" s="87"/>
      <c r="AB85" s="268">
        <v>0.5381944444444444</v>
      </c>
      <c r="AC85" s="216">
        <v>0.5284722222222222</v>
      </c>
      <c r="AD85" s="87"/>
      <c r="AE85" s="268">
        <v>0.5166666666666667</v>
      </c>
      <c r="AF85" s="5"/>
      <c r="AG85" s="87"/>
      <c r="AH85" s="117"/>
      <c r="AI85" s="207">
        <v>0.53125</v>
      </c>
      <c r="AJ85" s="87"/>
      <c r="AK85" s="117"/>
      <c r="AL85" s="207">
        <v>0.5319444444444444</v>
      </c>
      <c r="AM85" s="87"/>
      <c r="AN85" s="117"/>
      <c r="AO85" s="5"/>
      <c r="AP85" s="87"/>
      <c r="AQ85" s="117"/>
      <c r="AR85" s="5"/>
      <c r="AS85" s="176"/>
    </row>
    <row r="86" spans="1:45" ht="12">
      <c r="A86" s="117" t="s">
        <v>406</v>
      </c>
      <c r="B86" s="87" t="s">
        <v>405</v>
      </c>
      <c r="C86" s="184"/>
      <c r="D86" s="118"/>
      <c r="E86" s="118"/>
      <c r="F86" s="182"/>
      <c r="G86" s="146"/>
      <c r="H86" s="172"/>
      <c r="I86" s="113"/>
      <c r="J86" s="152"/>
      <c r="K86" s="234"/>
      <c r="L86" s="303"/>
      <c r="M86" s="87"/>
      <c r="N86" s="117"/>
      <c r="O86" s="86"/>
      <c r="P86" s="216">
        <v>0.8347222222222223</v>
      </c>
      <c r="Q86" s="338">
        <v>0.78125</v>
      </c>
      <c r="R86" s="117"/>
      <c r="S86" s="5"/>
      <c r="T86" s="338">
        <v>0.74375</v>
      </c>
      <c r="U86" s="117"/>
      <c r="V86" s="5"/>
      <c r="W86" s="87"/>
      <c r="X86" s="430"/>
      <c r="Y86" s="425"/>
      <c r="Z86" s="5"/>
      <c r="AA86" s="87"/>
      <c r="AB86" s="117"/>
      <c r="AC86" s="5"/>
      <c r="AD86" s="87"/>
      <c r="AE86" s="117"/>
      <c r="AF86" s="5"/>
      <c r="AG86" s="87"/>
      <c r="AH86" s="117"/>
      <c r="AI86" s="5"/>
      <c r="AJ86" s="87"/>
      <c r="AK86" s="117"/>
      <c r="AL86" s="5"/>
      <c r="AM86" s="87"/>
      <c r="AN86" s="117"/>
      <c r="AO86" s="5"/>
      <c r="AP86" s="87"/>
      <c r="AQ86" s="117"/>
      <c r="AR86" s="5"/>
      <c r="AS86" s="176"/>
    </row>
    <row r="87" spans="1:45" ht="12">
      <c r="A87" s="117" t="s">
        <v>397</v>
      </c>
      <c r="B87" s="87" t="s">
        <v>396</v>
      </c>
      <c r="C87" s="184"/>
      <c r="D87" s="118"/>
      <c r="E87" s="118"/>
      <c r="F87" s="182"/>
      <c r="G87" s="146"/>
      <c r="H87" s="172"/>
      <c r="I87" s="113"/>
      <c r="J87" s="152"/>
      <c r="K87" s="234"/>
      <c r="L87" s="303"/>
      <c r="M87" s="87"/>
      <c r="N87" s="117"/>
      <c r="O87" s="86"/>
      <c r="P87" s="216">
        <v>0.517361111111111</v>
      </c>
      <c r="Q87" s="337">
        <v>0.5263888888888889</v>
      </c>
      <c r="R87" s="117"/>
      <c r="S87" s="5"/>
      <c r="T87" s="338">
        <v>0.5027777777777778</v>
      </c>
      <c r="U87" s="117"/>
      <c r="V87" s="5"/>
      <c r="W87" s="87"/>
      <c r="X87" s="430"/>
      <c r="Y87" s="425"/>
      <c r="Z87" s="5"/>
      <c r="AA87" s="87"/>
      <c r="AB87" s="117"/>
      <c r="AC87" s="5"/>
      <c r="AD87" s="87"/>
      <c r="AE87" s="117"/>
      <c r="AF87" s="5"/>
      <c r="AG87" s="87"/>
      <c r="AH87" s="117"/>
      <c r="AI87" s="5"/>
      <c r="AJ87" s="87"/>
      <c r="AK87" s="117"/>
      <c r="AL87" s="5"/>
      <c r="AM87" s="87"/>
      <c r="AN87" s="117"/>
      <c r="AO87" s="5"/>
      <c r="AP87" s="87"/>
      <c r="AQ87" s="117"/>
      <c r="AR87" s="5"/>
      <c r="AS87" s="176"/>
    </row>
    <row r="88" spans="1:45" ht="12">
      <c r="A88" s="117" t="s">
        <v>397</v>
      </c>
      <c r="B88" s="385" t="s">
        <v>490</v>
      </c>
      <c r="C88" s="184"/>
      <c r="D88" s="118"/>
      <c r="E88" s="118"/>
      <c r="F88" s="182"/>
      <c r="G88" s="146"/>
      <c r="H88" s="172"/>
      <c r="I88" s="113"/>
      <c r="J88" s="152"/>
      <c r="K88" s="234"/>
      <c r="L88" s="303"/>
      <c r="M88" s="87"/>
      <c r="N88" s="117"/>
      <c r="O88" s="86"/>
      <c r="P88" s="86"/>
      <c r="Q88" s="338">
        <v>0.6395833333333333</v>
      </c>
      <c r="R88" s="117"/>
      <c r="S88" s="5"/>
      <c r="T88" s="87"/>
      <c r="U88" s="117"/>
      <c r="V88" s="5"/>
      <c r="W88" s="87"/>
      <c r="X88" s="430"/>
      <c r="Y88" s="425"/>
      <c r="Z88" s="5"/>
      <c r="AA88" s="87"/>
      <c r="AB88" s="117"/>
      <c r="AC88" s="5"/>
      <c r="AD88" s="87"/>
      <c r="AE88" s="117"/>
      <c r="AF88" s="2"/>
      <c r="AG88" s="60"/>
      <c r="AH88" s="117"/>
      <c r="AI88" s="5"/>
      <c r="AJ88" s="87"/>
      <c r="AK88" s="117"/>
      <c r="AL88" s="5"/>
      <c r="AM88" s="87"/>
      <c r="AN88" s="117"/>
      <c r="AO88" s="5"/>
      <c r="AP88" s="87"/>
      <c r="AQ88" s="117"/>
      <c r="AR88" s="5"/>
      <c r="AS88" s="176"/>
    </row>
    <row r="89" spans="1:45" ht="12">
      <c r="A89" s="117" t="s">
        <v>410</v>
      </c>
      <c r="B89" s="87" t="s">
        <v>411</v>
      </c>
      <c r="C89" s="184"/>
      <c r="D89" s="118"/>
      <c r="E89" s="118"/>
      <c r="F89" s="182"/>
      <c r="G89" s="146"/>
      <c r="H89" s="172"/>
      <c r="I89" s="113"/>
      <c r="J89" s="152"/>
      <c r="K89" s="234"/>
      <c r="L89" s="303"/>
      <c r="M89" s="87"/>
      <c r="N89" s="117"/>
      <c r="O89" s="86"/>
      <c r="P89" s="86"/>
      <c r="Q89" s="338">
        <v>0.6069444444444444</v>
      </c>
      <c r="R89" s="117"/>
      <c r="S89" s="216">
        <v>0.59375</v>
      </c>
      <c r="T89" s="87"/>
      <c r="U89" s="117"/>
      <c r="V89" s="5"/>
      <c r="W89" s="87"/>
      <c r="X89" s="430"/>
      <c r="Y89" s="425"/>
      <c r="Z89" s="5"/>
      <c r="AA89" s="87"/>
      <c r="AB89" s="117"/>
      <c r="AC89" s="5"/>
      <c r="AD89" s="87"/>
      <c r="AE89" s="117"/>
      <c r="AF89" s="5"/>
      <c r="AG89" s="87"/>
      <c r="AH89" s="117"/>
      <c r="AI89" s="5"/>
      <c r="AJ89" s="87"/>
      <c r="AK89" s="117"/>
      <c r="AL89" s="5"/>
      <c r="AM89" s="87"/>
      <c r="AN89" s="117"/>
      <c r="AO89" s="5"/>
      <c r="AP89" s="87"/>
      <c r="AQ89" s="117"/>
      <c r="AR89" s="5"/>
      <c r="AS89" s="176"/>
    </row>
    <row r="90" spans="1:45" ht="12">
      <c r="A90" s="120" t="s">
        <v>492</v>
      </c>
      <c r="B90" s="63" t="s">
        <v>450</v>
      </c>
      <c r="C90" s="359"/>
      <c r="D90" s="360"/>
      <c r="E90" s="360"/>
      <c r="F90" s="361"/>
      <c r="G90" s="358"/>
      <c r="H90" s="172"/>
      <c r="I90" s="114"/>
      <c r="J90" s="191"/>
      <c r="K90" s="234"/>
      <c r="L90" s="303"/>
      <c r="M90" s="60"/>
      <c r="N90" s="120"/>
      <c r="O90" s="55"/>
      <c r="P90" s="55"/>
      <c r="Q90" s="362"/>
      <c r="R90" s="120"/>
      <c r="S90" s="216">
        <v>0.5979166666666667</v>
      </c>
      <c r="T90" s="60"/>
      <c r="U90" s="117"/>
      <c r="V90" s="207">
        <v>0.65625</v>
      </c>
      <c r="W90" s="418">
        <v>0.6326388888888889</v>
      </c>
      <c r="X90" s="430"/>
      <c r="Y90" s="426">
        <v>0.5520833333333334</v>
      </c>
      <c r="Z90" s="5"/>
      <c r="AA90" s="337">
        <v>0.6083333333333333</v>
      </c>
      <c r="AB90" s="117"/>
      <c r="AC90" s="5"/>
      <c r="AD90" s="87"/>
      <c r="AE90" s="120"/>
      <c r="AF90" s="5"/>
      <c r="AG90" s="87"/>
      <c r="AH90" s="117"/>
      <c r="AI90" s="5"/>
      <c r="AJ90" s="87"/>
      <c r="AK90" s="117"/>
      <c r="AL90" s="5"/>
      <c r="AM90" s="87"/>
      <c r="AN90" s="117"/>
      <c r="AO90" s="5"/>
      <c r="AP90" s="87"/>
      <c r="AQ90" s="117"/>
      <c r="AR90" s="5"/>
      <c r="AS90" s="176"/>
    </row>
    <row r="91" spans="1:45" ht="12">
      <c r="A91" s="124"/>
      <c r="B91" s="63" t="s">
        <v>272</v>
      </c>
      <c r="C91" s="184"/>
      <c r="D91" s="118"/>
      <c r="E91" s="118"/>
      <c r="F91" s="182"/>
      <c r="G91" s="146"/>
      <c r="H91" s="170">
        <v>0.7034722222222222</v>
      </c>
      <c r="I91" s="113"/>
      <c r="J91" s="176"/>
      <c r="K91" s="86"/>
      <c r="L91" s="5"/>
      <c r="M91" s="87"/>
      <c r="N91" s="117"/>
      <c r="O91" s="86"/>
      <c r="P91" s="5"/>
      <c r="Q91" s="87"/>
      <c r="R91" s="117"/>
      <c r="S91" s="5"/>
      <c r="T91" s="87"/>
      <c r="U91" s="117"/>
      <c r="V91" s="5"/>
      <c r="W91" s="87"/>
      <c r="X91" s="430"/>
      <c r="Y91" s="425"/>
      <c r="Z91" s="5"/>
      <c r="AA91" s="87"/>
      <c r="AB91" s="120"/>
      <c r="AC91" s="2"/>
      <c r="AD91" s="60"/>
      <c r="AE91" s="117"/>
      <c r="AF91" s="5"/>
      <c r="AG91" s="87"/>
      <c r="AH91" s="117"/>
      <c r="AI91" s="5"/>
      <c r="AJ91" s="87"/>
      <c r="AK91" s="117"/>
      <c r="AL91" s="5"/>
      <c r="AM91" s="87"/>
      <c r="AN91" s="117"/>
      <c r="AO91" s="5"/>
      <c r="AP91" s="87"/>
      <c r="AQ91" s="117"/>
      <c r="AR91" s="5"/>
      <c r="AS91" s="176"/>
    </row>
    <row r="92" spans="1:45" ht="12">
      <c r="A92" s="141" t="s">
        <v>202</v>
      </c>
      <c r="B92" s="279" t="s">
        <v>646</v>
      </c>
      <c r="C92" s="329"/>
      <c r="D92" s="330"/>
      <c r="E92" s="330"/>
      <c r="F92" s="331"/>
      <c r="G92" s="332"/>
      <c r="H92" s="289"/>
      <c r="I92" s="217"/>
      <c r="J92" s="298"/>
      <c r="K92" s="333"/>
      <c r="L92" s="334"/>
      <c r="M92" s="335"/>
      <c r="N92" s="297"/>
      <c r="O92" s="333"/>
      <c r="P92" s="334"/>
      <c r="Q92" s="335"/>
      <c r="R92" s="120"/>
      <c r="S92" s="2"/>
      <c r="T92" s="60"/>
      <c r="U92" s="120"/>
      <c r="V92" s="2"/>
      <c r="W92" s="60"/>
      <c r="X92" s="433"/>
      <c r="Y92" s="428"/>
      <c r="Z92" s="2"/>
      <c r="AA92" s="60"/>
      <c r="AB92" s="120"/>
      <c r="AC92" s="216">
        <v>0.5618055555555556</v>
      </c>
      <c r="AD92" s="60"/>
      <c r="AE92" s="117"/>
      <c r="AF92" s="5"/>
      <c r="AG92" s="620">
        <v>0.5222222222222223</v>
      </c>
      <c r="AH92" s="117"/>
      <c r="AI92" s="5"/>
      <c r="AJ92" s="338">
        <v>0.4986111111111111</v>
      </c>
      <c r="AK92" s="622">
        <v>0.4534722222222222</v>
      </c>
      <c r="AL92" s="5"/>
      <c r="AM92" s="87"/>
      <c r="AN92" s="117"/>
      <c r="AO92" s="5"/>
      <c r="AP92" s="87"/>
      <c r="AQ92" s="117"/>
      <c r="AR92" s="5"/>
      <c r="AS92" s="176"/>
    </row>
    <row r="93" spans="1:45" ht="12">
      <c r="A93" s="141" t="s">
        <v>202</v>
      </c>
      <c r="B93" s="279" t="s">
        <v>647</v>
      </c>
      <c r="C93" s="329"/>
      <c r="D93" s="330"/>
      <c r="E93" s="330"/>
      <c r="F93" s="331"/>
      <c r="G93" s="332"/>
      <c r="H93" s="289"/>
      <c r="I93" s="217"/>
      <c r="J93" s="298"/>
      <c r="K93" s="333"/>
      <c r="L93" s="334"/>
      <c r="M93" s="335"/>
      <c r="N93" s="297"/>
      <c r="O93" s="333"/>
      <c r="P93" s="334"/>
      <c r="Q93" s="335"/>
      <c r="R93" s="120"/>
      <c r="S93" s="2"/>
      <c r="T93" s="60"/>
      <c r="U93" s="120"/>
      <c r="V93" s="2"/>
      <c r="W93" s="60"/>
      <c r="X93" s="433"/>
      <c r="Y93" s="428"/>
      <c r="Z93" s="2"/>
      <c r="AA93" s="60"/>
      <c r="AB93" s="120"/>
      <c r="AC93" s="216">
        <v>0.5756944444444444</v>
      </c>
      <c r="AD93" s="60"/>
      <c r="AE93" s="117"/>
      <c r="AF93" s="5"/>
      <c r="AG93" s="337">
        <v>0.6</v>
      </c>
      <c r="AH93" s="269">
        <v>0.6062500000000001</v>
      </c>
      <c r="AI93" s="403">
        <v>0.5986111111111111</v>
      </c>
      <c r="AJ93" s="87"/>
      <c r="AK93" s="622">
        <v>0.5256944444444445</v>
      </c>
      <c r="AL93" s="5"/>
      <c r="AM93" s="87"/>
      <c r="AN93" s="117"/>
      <c r="AO93" s="5"/>
      <c r="AP93" s="87"/>
      <c r="AQ93" s="117"/>
      <c r="AR93" s="5"/>
      <c r="AS93" s="176"/>
    </row>
    <row r="94" spans="1:45" ht="12">
      <c r="A94" s="141" t="s">
        <v>452</v>
      </c>
      <c r="B94" s="279" t="s">
        <v>451</v>
      </c>
      <c r="C94" s="329"/>
      <c r="D94" s="330"/>
      <c r="E94" s="330"/>
      <c r="F94" s="331"/>
      <c r="G94" s="332"/>
      <c r="H94" s="289"/>
      <c r="I94" s="217"/>
      <c r="J94" s="298"/>
      <c r="K94" s="333"/>
      <c r="L94" s="334"/>
      <c r="M94" s="335"/>
      <c r="N94" s="297"/>
      <c r="O94" s="333"/>
      <c r="P94" s="334"/>
      <c r="Q94" s="335"/>
      <c r="R94" s="120"/>
      <c r="S94" s="216">
        <v>0.71875</v>
      </c>
      <c r="T94" s="60"/>
      <c r="U94" s="117"/>
      <c r="V94" s="5"/>
      <c r="W94" s="87"/>
      <c r="X94" s="430"/>
      <c r="Y94" s="425"/>
      <c r="Z94" s="5"/>
      <c r="AA94" s="87"/>
      <c r="AB94" s="117"/>
      <c r="AC94" s="5"/>
      <c r="AD94" s="87"/>
      <c r="AE94" s="117"/>
      <c r="AF94" s="5"/>
      <c r="AG94" s="87"/>
      <c r="AH94" s="117"/>
      <c r="AI94" s="5"/>
      <c r="AJ94" s="87"/>
      <c r="AK94" s="117"/>
      <c r="AL94" s="5"/>
      <c r="AM94" s="87"/>
      <c r="AN94" s="117"/>
      <c r="AO94" s="5"/>
      <c r="AP94" s="87"/>
      <c r="AQ94" s="117"/>
      <c r="AR94" s="5"/>
      <c r="AS94" s="176"/>
    </row>
    <row r="95" spans="1:45" ht="12">
      <c r="A95" s="141" t="s">
        <v>234</v>
      </c>
      <c r="B95" s="279" t="s">
        <v>429</v>
      </c>
      <c r="C95" s="329"/>
      <c r="D95" s="330"/>
      <c r="E95" s="330"/>
      <c r="F95" s="331"/>
      <c r="G95" s="332"/>
      <c r="H95" s="289"/>
      <c r="I95" s="217"/>
      <c r="J95" s="298"/>
      <c r="K95" s="333"/>
      <c r="L95" s="334"/>
      <c r="M95" s="335"/>
      <c r="N95" s="297"/>
      <c r="O95" s="333"/>
      <c r="P95" s="334"/>
      <c r="Q95" s="335"/>
      <c r="R95" s="268">
        <v>0.8166666666666668</v>
      </c>
      <c r="S95" s="5"/>
      <c r="T95" s="87"/>
      <c r="U95" s="117"/>
      <c r="V95" s="5"/>
      <c r="W95" s="87"/>
      <c r="X95" s="432">
        <v>0.6506944444444445</v>
      </c>
      <c r="Y95" s="425"/>
      <c r="Z95" s="5"/>
      <c r="AA95" s="87"/>
      <c r="AB95" s="269">
        <v>0.6840277777777778</v>
      </c>
      <c r="AC95" s="5"/>
      <c r="AD95" s="87"/>
      <c r="AE95" s="117"/>
      <c r="AF95" s="616">
        <v>0.6368055555555555</v>
      </c>
      <c r="AG95" s="87"/>
      <c r="AH95" s="117"/>
      <c r="AI95" s="207">
        <v>0.65</v>
      </c>
      <c r="AJ95" s="87"/>
      <c r="AK95" s="117"/>
      <c r="AL95" s="5"/>
      <c r="AM95" s="87"/>
      <c r="AN95" s="117"/>
      <c r="AO95" s="5"/>
      <c r="AP95" s="87"/>
      <c r="AQ95" s="117"/>
      <c r="AR95" s="5"/>
      <c r="AS95" s="176"/>
    </row>
    <row r="96" spans="1:45" ht="12">
      <c r="A96" s="141" t="s">
        <v>427</v>
      </c>
      <c r="B96" s="279" t="s">
        <v>426</v>
      </c>
      <c r="C96" s="329"/>
      <c r="D96" s="330"/>
      <c r="E96" s="330"/>
      <c r="F96" s="331"/>
      <c r="G96" s="332"/>
      <c r="H96" s="289"/>
      <c r="I96" s="217"/>
      <c r="J96" s="298"/>
      <c r="K96" s="333"/>
      <c r="L96" s="334"/>
      <c r="M96" s="335"/>
      <c r="N96" s="297"/>
      <c r="O96" s="333"/>
      <c r="P96" s="334"/>
      <c r="Q96" s="335"/>
      <c r="R96" s="268">
        <v>0.7152777777777778</v>
      </c>
      <c r="S96" s="5"/>
      <c r="T96" s="87"/>
      <c r="U96" s="117"/>
      <c r="V96" s="5"/>
      <c r="W96" s="87"/>
      <c r="X96" s="430"/>
      <c r="Y96" s="425"/>
      <c r="Z96" s="5"/>
      <c r="AA96" s="87"/>
      <c r="AB96" s="117"/>
      <c r="AC96" s="5"/>
      <c r="AD96" s="87"/>
      <c r="AE96" s="117"/>
      <c r="AF96" s="5"/>
      <c r="AG96" s="87"/>
      <c r="AH96" s="117"/>
      <c r="AI96" s="5"/>
      <c r="AJ96" s="87"/>
      <c r="AK96" s="117"/>
      <c r="AL96" s="5"/>
      <c r="AM96" s="87"/>
      <c r="AN96" s="117"/>
      <c r="AO96" s="5"/>
      <c r="AP96" s="87"/>
      <c r="AQ96" s="117"/>
      <c r="AR96" s="5"/>
      <c r="AS96" s="176"/>
    </row>
    <row r="97" spans="1:45" ht="12">
      <c r="A97" s="141" t="s">
        <v>190</v>
      </c>
      <c r="B97" s="279" t="s">
        <v>428</v>
      </c>
      <c r="C97" s="329"/>
      <c r="D97" s="330"/>
      <c r="E97" s="330"/>
      <c r="F97" s="331"/>
      <c r="G97" s="332"/>
      <c r="H97" s="289"/>
      <c r="I97" s="217"/>
      <c r="J97" s="298"/>
      <c r="K97" s="333"/>
      <c r="L97" s="334"/>
      <c r="M97" s="335"/>
      <c r="N97" s="297"/>
      <c r="O97" s="333"/>
      <c r="P97" s="334"/>
      <c r="Q97" s="335"/>
      <c r="R97" s="268">
        <v>0.6986111111111111</v>
      </c>
      <c r="S97" s="5"/>
      <c r="T97" s="87"/>
      <c r="U97" s="117"/>
      <c r="V97" s="216">
        <v>0.5680555555555555</v>
      </c>
      <c r="W97" s="337">
        <v>0.5791666666666667</v>
      </c>
      <c r="X97" s="430"/>
      <c r="Y97" s="426">
        <v>0.5020833333333333</v>
      </c>
      <c r="Z97" s="5"/>
      <c r="AA97" s="87"/>
      <c r="AB97" s="117"/>
      <c r="AC97" s="5"/>
      <c r="AD97" s="87"/>
      <c r="AE97" s="117"/>
      <c r="AF97" s="616">
        <v>0.4902777777777778</v>
      </c>
      <c r="AG97" s="87"/>
      <c r="AH97" s="117"/>
      <c r="AI97" s="616">
        <v>0.4680555555555555</v>
      </c>
      <c r="AJ97" s="87"/>
      <c r="AK97" s="117"/>
      <c r="AL97" s="5"/>
      <c r="AM97" s="87"/>
      <c r="AN97" s="117"/>
      <c r="AO97" s="5"/>
      <c r="AP97" s="87"/>
      <c r="AQ97" s="117"/>
      <c r="AR97" s="5"/>
      <c r="AS97" s="176"/>
    </row>
    <row r="98" spans="1:45" ht="12">
      <c r="A98" s="141" t="s">
        <v>529</v>
      </c>
      <c r="B98" s="279" t="s">
        <v>528</v>
      </c>
      <c r="C98" s="329"/>
      <c r="D98" s="330"/>
      <c r="E98" s="330"/>
      <c r="F98" s="331"/>
      <c r="G98" s="332"/>
      <c r="H98" s="289"/>
      <c r="I98" s="217"/>
      <c r="J98" s="298"/>
      <c r="K98" s="333"/>
      <c r="L98" s="334"/>
      <c r="M98" s="335"/>
      <c r="N98" s="297"/>
      <c r="O98" s="333"/>
      <c r="P98" s="334"/>
      <c r="Q98" s="335"/>
      <c r="R98" s="294"/>
      <c r="S98" s="2"/>
      <c r="T98" s="60"/>
      <c r="U98" s="120"/>
      <c r="V98" s="303"/>
      <c r="W98" s="362"/>
      <c r="X98" s="433"/>
      <c r="Y98" s="426">
        <v>0.7979166666666666</v>
      </c>
      <c r="Z98" s="5"/>
      <c r="AA98" s="87"/>
      <c r="AB98" s="117"/>
      <c r="AC98" s="5"/>
      <c r="AD98" s="87"/>
      <c r="AE98" s="117"/>
      <c r="AF98" s="5"/>
      <c r="AG98" s="87"/>
      <c r="AH98" s="117"/>
      <c r="AI98" s="5"/>
      <c r="AJ98" s="87"/>
      <c r="AK98" s="117"/>
      <c r="AL98" s="5"/>
      <c r="AM98" s="87"/>
      <c r="AN98" s="117"/>
      <c r="AO98" s="5"/>
      <c r="AP98" s="87"/>
      <c r="AQ98" s="117"/>
      <c r="AR98" s="5"/>
      <c r="AS98" s="176"/>
    </row>
    <row r="99" spans="1:45" ht="12">
      <c r="A99" s="141" t="s">
        <v>232</v>
      </c>
      <c r="B99" s="279" t="s">
        <v>403</v>
      </c>
      <c r="C99" s="329"/>
      <c r="D99" s="330"/>
      <c r="E99" s="330"/>
      <c r="F99" s="331"/>
      <c r="G99" s="332"/>
      <c r="H99" s="289"/>
      <c r="I99" s="217"/>
      <c r="J99" s="298"/>
      <c r="K99" s="333"/>
      <c r="L99" s="334"/>
      <c r="M99" s="335"/>
      <c r="N99" s="297"/>
      <c r="O99" s="333"/>
      <c r="P99" s="334"/>
      <c r="Q99" s="335"/>
      <c r="R99" s="294"/>
      <c r="S99" s="2"/>
      <c r="T99" s="60"/>
      <c r="U99" s="120"/>
      <c r="V99" s="303"/>
      <c r="W99" s="338">
        <v>0.6833333333333332</v>
      </c>
      <c r="X99" s="430"/>
      <c r="Y99" s="425"/>
      <c r="Z99" s="2"/>
      <c r="AA99" s="338">
        <v>0.6159722222222223</v>
      </c>
      <c r="AB99" s="268">
        <v>0.5951388888888889</v>
      </c>
      <c r="AC99" s="216">
        <v>0.5833333333333334</v>
      </c>
      <c r="AD99" s="87"/>
      <c r="AE99" s="117"/>
      <c r="AF99" s="5"/>
      <c r="AG99" s="87"/>
      <c r="AH99" s="117"/>
      <c r="AI99" s="5"/>
      <c r="AJ99" s="87"/>
      <c r="AK99" s="117"/>
      <c r="AL99" s="5"/>
      <c r="AM99" s="87"/>
      <c r="AN99" s="117"/>
      <c r="AO99" s="5"/>
      <c r="AP99" s="87"/>
      <c r="AQ99" s="117"/>
      <c r="AR99" s="5"/>
      <c r="AS99" s="176"/>
    </row>
    <row r="100" spans="1:45" ht="12">
      <c r="A100" s="141" t="s">
        <v>677</v>
      </c>
      <c r="B100" s="279" t="s">
        <v>557</v>
      </c>
      <c r="C100" s="329"/>
      <c r="D100" s="330"/>
      <c r="E100" s="330"/>
      <c r="F100" s="331"/>
      <c r="G100" s="332"/>
      <c r="H100" s="289"/>
      <c r="I100" s="217"/>
      <c r="J100" s="298"/>
      <c r="K100" s="333"/>
      <c r="L100" s="334"/>
      <c r="M100" s="335"/>
      <c r="N100" s="297"/>
      <c r="O100" s="333"/>
      <c r="P100" s="334"/>
      <c r="Q100" s="335"/>
      <c r="R100" s="294"/>
      <c r="S100" s="2"/>
      <c r="T100" s="60"/>
      <c r="U100" s="120"/>
      <c r="V100" s="303"/>
      <c r="W100" s="362"/>
      <c r="X100" s="430"/>
      <c r="Y100" s="425"/>
      <c r="Z100" s="2"/>
      <c r="AA100" s="338">
        <v>0.7243055555555555</v>
      </c>
      <c r="AB100" s="117"/>
      <c r="AC100" s="5"/>
      <c r="AD100" s="87"/>
      <c r="AE100" s="268">
        <v>0.6611111111111111</v>
      </c>
      <c r="AF100" s="616">
        <v>0.5263888888888889</v>
      </c>
      <c r="AG100" s="337">
        <v>0.5645833333333333</v>
      </c>
      <c r="AH100" s="622">
        <v>0.5069444444444444</v>
      </c>
      <c r="AI100" s="5"/>
      <c r="AJ100" s="338">
        <v>0.5048611111111111</v>
      </c>
      <c r="AK100" s="622">
        <v>0.5013888888888889</v>
      </c>
      <c r="AL100" s="216">
        <v>0.4923611111111111</v>
      </c>
      <c r="AM100" s="87"/>
      <c r="AN100" s="269">
        <v>0.5229166666666667</v>
      </c>
      <c r="AO100" s="207">
        <v>0.5381944444444444</v>
      </c>
      <c r="AP100" s="87"/>
      <c r="AQ100" s="117"/>
      <c r="AR100" s="5"/>
      <c r="AS100" s="695">
        <v>0.5354166666666667</v>
      </c>
    </row>
    <row r="101" spans="1:45" ht="12">
      <c r="A101" s="141" t="s">
        <v>558</v>
      </c>
      <c r="B101" s="279" t="s">
        <v>207</v>
      </c>
      <c r="C101" s="329"/>
      <c r="D101" s="330"/>
      <c r="E101" s="330"/>
      <c r="F101" s="331"/>
      <c r="G101" s="332"/>
      <c r="H101" s="289"/>
      <c r="I101" s="217"/>
      <c r="J101" s="298"/>
      <c r="K101" s="333"/>
      <c r="L101" s="334"/>
      <c r="M101" s="335"/>
      <c r="N101" s="297"/>
      <c r="O101" s="333"/>
      <c r="P101" s="334"/>
      <c r="Q101" s="335"/>
      <c r="R101" s="294"/>
      <c r="S101" s="2"/>
      <c r="T101" s="60"/>
      <c r="U101" s="120"/>
      <c r="V101" s="303"/>
      <c r="W101" s="362"/>
      <c r="X101" s="430"/>
      <c r="Y101" s="425"/>
      <c r="Z101" s="2"/>
      <c r="AA101" s="338">
        <v>0.7368055555555556</v>
      </c>
      <c r="AB101" s="117"/>
      <c r="AC101" s="5"/>
      <c r="AD101" s="87"/>
      <c r="AE101" s="269">
        <v>0.75</v>
      </c>
      <c r="AF101" s="5"/>
      <c r="AG101" s="620">
        <v>0.6805555555555555</v>
      </c>
      <c r="AH101" s="117"/>
      <c r="AI101" s="5"/>
      <c r="AJ101" s="87"/>
      <c r="AK101" s="117"/>
      <c r="AL101" s="5"/>
      <c r="AM101" s="87"/>
      <c r="AN101" s="117"/>
      <c r="AO101" s="5"/>
      <c r="AP101" s="87"/>
      <c r="AQ101" s="117"/>
      <c r="AR101" s="5"/>
      <c r="AS101" s="176"/>
    </row>
    <row r="102" spans="1:45" ht="12">
      <c r="A102" s="141" t="s">
        <v>232</v>
      </c>
      <c r="B102" s="279" t="s">
        <v>556</v>
      </c>
      <c r="C102" s="329"/>
      <c r="D102" s="330"/>
      <c r="E102" s="330"/>
      <c r="F102" s="331"/>
      <c r="G102" s="332"/>
      <c r="H102" s="289"/>
      <c r="I102" s="217"/>
      <c r="J102" s="298"/>
      <c r="K102" s="333"/>
      <c r="L102" s="334"/>
      <c r="M102" s="335"/>
      <c r="N102" s="297"/>
      <c r="O102" s="333"/>
      <c r="P102" s="334"/>
      <c r="Q102" s="335"/>
      <c r="R102" s="294"/>
      <c r="S102" s="2"/>
      <c r="T102" s="60"/>
      <c r="U102" s="120"/>
      <c r="V102" s="303"/>
      <c r="W102" s="362"/>
      <c r="X102" s="430"/>
      <c r="Y102" s="425"/>
      <c r="Z102" s="2"/>
      <c r="AA102" s="338">
        <v>0.6458333333333334</v>
      </c>
      <c r="AB102" s="268">
        <v>0.6180555555555556</v>
      </c>
      <c r="AC102" s="207">
        <v>0.6506944444444445</v>
      </c>
      <c r="AD102" s="87"/>
      <c r="AE102" s="117"/>
      <c r="AF102" s="5"/>
      <c r="AG102" s="87"/>
      <c r="AH102" s="117"/>
      <c r="AI102" s="5"/>
      <c r="AJ102" s="87"/>
      <c r="AK102" s="117"/>
      <c r="AL102" s="5"/>
      <c r="AM102" s="87"/>
      <c r="AN102" s="117"/>
      <c r="AO102" s="5"/>
      <c r="AP102" s="87"/>
      <c r="AQ102" s="117"/>
      <c r="AR102" s="5"/>
      <c r="AS102" s="176"/>
    </row>
    <row r="103" spans="1:45" ht="12">
      <c r="A103" s="141" t="s">
        <v>399</v>
      </c>
      <c r="B103" s="279" t="s">
        <v>398</v>
      </c>
      <c r="C103" s="280"/>
      <c r="D103" s="281"/>
      <c r="E103" s="281"/>
      <c r="F103" s="282"/>
      <c r="G103" s="183"/>
      <c r="H103" s="283"/>
      <c r="I103" s="283"/>
      <c r="J103" s="284"/>
      <c r="K103" s="285"/>
      <c r="L103" s="286"/>
      <c r="M103" s="287"/>
      <c r="N103" s="288"/>
      <c r="O103" s="285"/>
      <c r="P103" s="286"/>
      <c r="Q103" s="339">
        <v>0.5944444444444444</v>
      </c>
      <c r="R103" s="98"/>
      <c r="S103" s="216">
        <v>0.5770833333333333</v>
      </c>
      <c r="T103" s="337">
        <v>0.5895833333333333</v>
      </c>
      <c r="U103" s="117"/>
      <c r="V103" s="5"/>
      <c r="W103" s="87"/>
      <c r="X103" s="430"/>
      <c r="Y103" s="425"/>
      <c r="Z103" s="5"/>
      <c r="AA103" s="87"/>
      <c r="AB103" s="117"/>
      <c r="AC103" s="5"/>
      <c r="AD103" s="87"/>
      <c r="AE103" s="117"/>
      <c r="AF103" s="5"/>
      <c r="AG103" s="87"/>
      <c r="AH103" s="117"/>
      <c r="AI103" s="5"/>
      <c r="AJ103" s="87"/>
      <c r="AK103" s="117"/>
      <c r="AL103" s="5"/>
      <c r="AM103" s="87"/>
      <c r="AN103" s="117"/>
      <c r="AO103" s="5"/>
      <c r="AP103" s="87"/>
      <c r="AQ103" s="117"/>
      <c r="AR103" s="5"/>
      <c r="AS103" s="176"/>
    </row>
    <row r="104" spans="1:45" ht="12">
      <c r="A104" s="141" t="s">
        <v>251</v>
      </c>
      <c r="B104" s="279" t="s">
        <v>215</v>
      </c>
      <c r="C104" s="280"/>
      <c r="D104" s="281"/>
      <c r="E104" s="281"/>
      <c r="F104" s="282"/>
      <c r="G104" s="183"/>
      <c r="H104" s="283"/>
      <c r="I104" s="283"/>
      <c r="J104" s="284"/>
      <c r="K104" s="285"/>
      <c r="L104" s="286"/>
      <c r="M104" s="287"/>
      <c r="N104" s="288"/>
      <c r="O104" s="290">
        <v>0.5750000000000001</v>
      </c>
      <c r="P104" s="286"/>
      <c r="Q104" s="340">
        <v>0.5854166666666667</v>
      </c>
      <c r="R104" s="117"/>
      <c r="S104" s="5"/>
      <c r="T104" s="87"/>
      <c r="U104" s="117"/>
      <c r="V104" s="5"/>
      <c r="W104" s="87"/>
      <c r="X104" s="433"/>
      <c r="Y104" s="428"/>
      <c r="Z104" s="5"/>
      <c r="AA104" s="87"/>
      <c r="AB104" s="117"/>
      <c r="AC104" s="5"/>
      <c r="AD104" s="87"/>
      <c r="AE104" s="117"/>
      <c r="AF104" s="5"/>
      <c r="AG104" s="87"/>
      <c r="AH104" s="117"/>
      <c r="AI104" s="5"/>
      <c r="AJ104" s="87"/>
      <c r="AK104" s="117"/>
      <c r="AL104" s="5"/>
      <c r="AM104" s="87"/>
      <c r="AN104" s="117"/>
      <c r="AO104" s="5"/>
      <c r="AP104" s="87"/>
      <c r="AQ104" s="117"/>
      <c r="AR104" s="5"/>
      <c r="AS104" s="176"/>
    </row>
    <row r="105" spans="1:45" ht="12">
      <c r="A105" s="141" t="s">
        <v>281</v>
      </c>
      <c r="B105" s="279" t="s">
        <v>391</v>
      </c>
      <c r="C105" s="280"/>
      <c r="D105" s="281"/>
      <c r="E105" s="281"/>
      <c r="F105" s="282"/>
      <c r="G105" s="183"/>
      <c r="H105" s="289"/>
      <c r="I105" s="283"/>
      <c r="J105" s="284"/>
      <c r="K105" s="285"/>
      <c r="L105" s="286"/>
      <c r="M105" s="287"/>
      <c r="N105" s="288"/>
      <c r="O105" s="290">
        <v>0.5631944444444444</v>
      </c>
      <c r="P105" s="299">
        <v>0.5215277777777778</v>
      </c>
      <c r="Q105" s="340">
        <v>0.5458333333333333</v>
      </c>
      <c r="R105" s="268">
        <v>0.49722222222222223</v>
      </c>
      <c r="S105" s="207">
        <v>0.5048611111111111</v>
      </c>
      <c r="T105" s="87"/>
      <c r="U105" s="117"/>
      <c r="V105" s="216">
        <v>0.49444444444444446</v>
      </c>
      <c r="W105" s="338">
        <v>0.47222222222222227</v>
      </c>
      <c r="X105" s="430"/>
      <c r="Y105" s="425"/>
      <c r="Z105" s="216">
        <v>0.46597222222222223</v>
      </c>
      <c r="AA105" s="337">
        <v>0.4673611111111111</v>
      </c>
      <c r="AB105" s="268">
        <v>0.4513888888888889</v>
      </c>
      <c r="AC105" s="5"/>
      <c r="AD105" s="87"/>
      <c r="AE105" s="117"/>
      <c r="AF105" s="5"/>
      <c r="AG105" s="87"/>
      <c r="AH105" s="117"/>
      <c r="AI105" s="5"/>
      <c r="AJ105" s="87"/>
      <c r="AK105" s="117"/>
      <c r="AL105" s="5"/>
      <c r="AM105" s="87"/>
      <c r="AN105" s="117"/>
      <c r="AO105" s="5"/>
      <c r="AP105" s="87"/>
      <c r="AQ105" s="117"/>
      <c r="AR105" s="5"/>
      <c r="AS105" s="176"/>
    </row>
    <row r="106" spans="1:45" ht="12">
      <c r="A106" s="141" t="s">
        <v>652</v>
      </c>
      <c r="B106" s="279" t="s">
        <v>646</v>
      </c>
      <c r="C106" s="329"/>
      <c r="D106" s="330"/>
      <c r="E106" s="330"/>
      <c r="F106" s="331"/>
      <c r="G106" s="332"/>
      <c r="H106" s="289"/>
      <c r="I106" s="217"/>
      <c r="J106" s="298"/>
      <c r="K106" s="333"/>
      <c r="L106" s="334"/>
      <c r="M106" s="335"/>
      <c r="N106" s="297"/>
      <c r="O106" s="387"/>
      <c r="P106" s="420"/>
      <c r="Q106" s="353"/>
      <c r="R106" s="294"/>
      <c r="S106" s="303"/>
      <c r="T106" s="60"/>
      <c r="U106" s="120"/>
      <c r="V106" s="303"/>
      <c r="W106" s="362"/>
      <c r="X106" s="433"/>
      <c r="Y106" s="428"/>
      <c r="Z106" s="303"/>
      <c r="AA106" s="362"/>
      <c r="AB106" s="294"/>
      <c r="AC106" s="2"/>
      <c r="AD106" s="60"/>
      <c r="AE106" s="268">
        <v>0.5652777777777778</v>
      </c>
      <c r="AF106" s="5"/>
      <c r="AG106" s="87"/>
      <c r="AH106" s="117"/>
      <c r="AI106" s="5"/>
      <c r="AJ106" s="87"/>
      <c r="AK106" s="117"/>
      <c r="AL106" s="5"/>
      <c r="AM106" s="87"/>
      <c r="AN106" s="117"/>
      <c r="AO106" s="5"/>
      <c r="AP106" s="87"/>
      <c r="AQ106" s="117"/>
      <c r="AR106" s="5"/>
      <c r="AS106" s="176"/>
    </row>
    <row r="107" spans="1:45" ht="12">
      <c r="A107" s="141" t="s">
        <v>706</v>
      </c>
      <c r="B107" s="279" t="s">
        <v>205</v>
      </c>
      <c r="C107" s="329"/>
      <c r="D107" s="330"/>
      <c r="E107" s="330"/>
      <c r="F107" s="331"/>
      <c r="G107" s="332"/>
      <c r="H107" s="289"/>
      <c r="I107" s="217"/>
      <c r="J107" s="298"/>
      <c r="K107" s="333"/>
      <c r="L107" s="334"/>
      <c r="M107" s="335"/>
      <c r="N107" s="297"/>
      <c r="O107" s="387"/>
      <c r="P107" s="420"/>
      <c r="Q107" s="353"/>
      <c r="R107" s="294"/>
      <c r="S107" s="303"/>
      <c r="T107" s="60"/>
      <c r="U107" s="120"/>
      <c r="V107" s="303"/>
      <c r="W107" s="362"/>
      <c r="X107" s="433"/>
      <c r="Y107" s="428"/>
      <c r="Z107" s="303"/>
      <c r="AA107" s="362"/>
      <c r="AB107" s="294"/>
      <c r="AC107" s="2"/>
      <c r="AD107" s="60"/>
      <c r="AE107" s="294"/>
      <c r="AF107" s="5"/>
      <c r="AG107" s="620">
        <v>0.5708333333333333</v>
      </c>
      <c r="AH107" s="117"/>
      <c r="AI107" s="5"/>
      <c r="AJ107" s="87"/>
      <c r="AK107" s="117"/>
      <c r="AL107" s="5"/>
      <c r="AM107" s="87"/>
      <c r="AN107" s="117"/>
      <c r="AO107" s="5"/>
      <c r="AP107" s="87"/>
      <c r="AQ107" s="117"/>
      <c r="AR107" s="5"/>
      <c r="AS107" s="176"/>
    </row>
    <row r="108" spans="1:45" ht="12">
      <c r="A108" s="141"/>
      <c r="B108" s="279" t="s">
        <v>673</v>
      </c>
      <c r="C108" s="329"/>
      <c r="D108" s="330"/>
      <c r="E108" s="330"/>
      <c r="F108" s="331"/>
      <c r="G108" s="332"/>
      <c r="H108" s="289"/>
      <c r="I108" s="217"/>
      <c r="J108" s="298"/>
      <c r="K108" s="333"/>
      <c r="L108" s="334"/>
      <c r="M108" s="335"/>
      <c r="N108" s="297"/>
      <c r="O108" s="387"/>
      <c r="P108" s="420"/>
      <c r="Q108" s="353"/>
      <c r="R108" s="294"/>
      <c r="S108" s="303"/>
      <c r="T108" s="60"/>
      <c r="U108" s="120"/>
      <c r="V108" s="303"/>
      <c r="W108" s="362"/>
      <c r="X108" s="433"/>
      <c r="Y108" s="428"/>
      <c r="Z108" s="303"/>
      <c r="AA108" s="362"/>
      <c r="AB108" s="294"/>
      <c r="AC108" s="2"/>
      <c r="AD108" s="60"/>
      <c r="AE108" s="268">
        <v>0.5722222222222222</v>
      </c>
      <c r="AF108" s="5"/>
      <c r="AG108" s="87"/>
      <c r="AH108" s="117"/>
      <c r="AI108" s="5"/>
      <c r="AJ108" s="87"/>
      <c r="AK108" s="117"/>
      <c r="AL108" s="5"/>
      <c r="AM108" s="87"/>
      <c r="AN108" s="117"/>
      <c r="AO108" s="5"/>
      <c r="AP108" s="87"/>
      <c r="AQ108" s="117"/>
      <c r="AR108" s="5"/>
      <c r="AS108" s="176"/>
    </row>
    <row r="109" spans="1:45" ht="12">
      <c r="A109" s="141" t="s">
        <v>198</v>
      </c>
      <c r="B109" s="279" t="s">
        <v>674</v>
      </c>
      <c r="C109" s="329"/>
      <c r="D109" s="330"/>
      <c r="E109" s="330"/>
      <c r="F109" s="331"/>
      <c r="G109" s="332"/>
      <c r="H109" s="289"/>
      <c r="I109" s="217"/>
      <c r="J109" s="298"/>
      <c r="K109" s="333"/>
      <c r="L109" s="334"/>
      <c r="M109" s="335"/>
      <c r="N109" s="297"/>
      <c r="O109" s="387"/>
      <c r="P109" s="420"/>
      <c r="Q109" s="353"/>
      <c r="R109" s="294"/>
      <c r="S109" s="303"/>
      <c r="T109" s="60"/>
      <c r="U109" s="120"/>
      <c r="V109" s="303"/>
      <c r="W109" s="362"/>
      <c r="X109" s="433"/>
      <c r="Y109" s="428"/>
      <c r="Z109" s="303"/>
      <c r="AA109" s="362"/>
      <c r="AB109" s="294"/>
      <c r="AC109" s="2"/>
      <c r="AD109" s="60"/>
      <c r="AE109" s="268">
        <v>0.6520833333333333</v>
      </c>
      <c r="AF109" s="5"/>
      <c r="AG109" s="87"/>
      <c r="AH109" s="117"/>
      <c r="AI109" s="5"/>
      <c r="AJ109" s="87"/>
      <c r="AK109" s="117"/>
      <c r="AL109" s="5"/>
      <c r="AM109" s="87"/>
      <c r="AN109" s="117"/>
      <c r="AO109" s="5"/>
      <c r="AP109" s="87"/>
      <c r="AQ109" s="117"/>
      <c r="AR109" s="5"/>
      <c r="AS109" s="176"/>
    </row>
    <row r="110" spans="1:45" ht="12">
      <c r="A110" s="141" t="s">
        <v>675</v>
      </c>
      <c r="B110" s="279" t="s">
        <v>286</v>
      </c>
      <c r="C110" s="329"/>
      <c r="D110" s="330"/>
      <c r="E110" s="330"/>
      <c r="F110" s="331"/>
      <c r="G110" s="332"/>
      <c r="H110" s="289"/>
      <c r="I110" s="217"/>
      <c r="J110" s="298"/>
      <c r="K110" s="333"/>
      <c r="L110" s="334"/>
      <c r="M110" s="335"/>
      <c r="N110" s="297"/>
      <c r="O110" s="387"/>
      <c r="P110" s="420"/>
      <c r="Q110" s="353"/>
      <c r="R110" s="294"/>
      <c r="S110" s="303"/>
      <c r="T110" s="60"/>
      <c r="U110" s="120"/>
      <c r="V110" s="303"/>
      <c r="W110" s="362"/>
      <c r="X110" s="433"/>
      <c r="Y110" s="428"/>
      <c r="Z110" s="303"/>
      <c r="AA110" s="362"/>
      <c r="AB110" s="294"/>
      <c r="AC110" s="2"/>
      <c r="AD110" s="60"/>
      <c r="AE110" s="268">
        <v>0.7284722222222223</v>
      </c>
      <c r="AF110" s="5"/>
      <c r="AG110" s="87"/>
      <c r="AH110" s="117"/>
      <c r="AI110" s="5"/>
      <c r="AJ110" s="87"/>
      <c r="AK110" s="117"/>
      <c r="AL110" s="5"/>
      <c r="AM110" s="87"/>
      <c r="AN110" s="117"/>
      <c r="AO110" s="5"/>
      <c r="AP110" s="87"/>
      <c r="AQ110" s="117"/>
      <c r="AR110" s="5"/>
      <c r="AS110" s="176"/>
    </row>
    <row r="111" spans="1:45" ht="12">
      <c r="A111" s="141" t="s">
        <v>392</v>
      </c>
      <c r="B111" s="279" t="s">
        <v>213</v>
      </c>
      <c r="C111" s="280"/>
      <c r="D111" s="281"/>
      <c r="E111" s="281"/>
      <c r="F111" s="282"/>
      <c r="G111" s="183"/>
      <c r="H111" s="289"/>
      <c r="I111" s="283"/>
      <c r="J111" s="284"/>
      <c r="K111" s="285"/>
      <c r="L111" s="286"/>
      <c r="M111" s="287"/>
      <c r="N111" s="288"/>
      <c r="O111" s="290">
        <v>0.6951388888888889</v>
      </c>
      <c r="P111" s="286"/>
      <c r="Q111" s="339">
        <v>0.5993055555555555</v>
      </c>
      <c r="R111" s="117"/>
      <c r="S111" s="5"/>
      <c r="T111" s="87"/>
      <c r="U111" s="117"/>
      <c r="V111" s="5"/>
      <c r="W111" s="87"/>
      <c r="X111" s="430"/>
      <c r="Y111" s="425"/>
      <c r="Z111" s="5"/>
      <c r="AA111" s="87"/>
      <c r="AB111" s="117"/>
      <c r="AC111" s="5"/>
      <c r="AD111" s="87"/>
      <c r="AE111" s="117"/>
      <c r="AF111" s="5"/>
      <c r="AG111" s="87"/>
      <c r="AH111" s="117"/>
      <c r="AI111" s="5"/>
      <c r="AJ111" s="87"/>
      <c r="AK111" s="117"/>
      <c r="AL111" s="5"/>
      <c r="AM111" s="87"/>
      <c r="AN111" s="117"/>
      <c r="AO111" s="5"/>
      <c r="AP111" s="87"/>
      <c r="AQ111" s="117"/>
      <c r="AR111" s="5"/>
      <c r="AS111" s="176"/>
    </row>
    <row r="112" spans="1:45" ht="12">
      <c r="A112" s="141" t="s">
        <v>492</v>
      </c>
      <c r="B112" s="279" t="s">
        <v>491</v>
      </c>
      <c r="C112" s="329"/>
      <c r="D112" s="330"/>
      <c r="E112" s="330"/>
      <c r="F112" s="331"/>
      <c r="G112" s="332"/>
      <c r="H112" s="289"/>
      <c r="I112" s="217"/>
      <c r="J112" s="298"/>
      <c r="K112" s="333"/>
      <c r="L112" s="334"/>
      <c r="M112" s="335"/>
      <c r="N112" s="297"/>
      <c r="O112" s="387"/>
      <c r="P112" s="334"/>
      <c r="Q112" s="353"/>
      <c r="R112" s="297"/>
      <c r="S112" s="334"/>
      <c r="T112" s="335"/>
      <c r="U112" s="388">
        <v>0.7951388888888888</v>
      </c>
      <c r="V112" s="299">
        <v>0.751388888888889</v>
      </c>
      <c r="W112" s="339">
        <v>0.71875</v>
      </c>
      <c r="X112" s="430"/>
      <c r="Y112" s="425"/>
      <c r="Z112" s="5"/>
      <c r="AA112" s="87"/>
      <c r="AB112" s="268">
        <v>0.6458333333333334</v>
      </c>
      <c r="AC112" s="207">
        <v>0.6749999999999999</v>
      </c>
      <c r="AD112" s="87"/>
      <c r="AE112" s="351">
        <v>0.6763888888888889</v>
      </c>
      <c r="AF112" s="616">
        <v>0.5868055555555556</v>
      </c>
      <c r="AG112" s="337">
        <v>0.5875</v>
      </c>
      <c r="AH112" s="117"/>
      <c r="AI112" s="207">
        <v>0.6194444444444445</v>
      </c>
      <c r="AJ112" s="337">
        <v>0.7458333333333332</v>
      </c>
      <c r="AK112" s="351">
        <v>0.6833333333333332</v>
      </c>
      <c r="AL112" s="207">
        <v>0.7222222222222222</v>
      </c>
      <c r="AM112" s="87"/>
      <c r="AN112" s="117"/>
      <c r="AO112" s="5"/>
      <c r="AP112" s="87"/>
      <c r="AQ112" s="117"/>
      <c r="AR112" s="5"/>
      <c r="AS112" s="176"/>
    </row>
    <row r="113" spans="1:45" s="46" customFormat="1" ht="12">
      <c r="A113" s="141" t="s">
        <v>733</v>
      </c>
      <c r="B113" s="279" t="s">
        <v>732</v>
      </c>
      <c r="C113" s="329"/>
      <c r="D113" s="330"/>
      <c r="E113" s="330"/>
      <c r="F113" s="331"/>
      <c r="G113" s="332"/>
      <c r="H113" s="289"/>
      <c r="I113" s="217"/>
      <c r="J113" s="298"/>
      <c r="K113" s="333"/>
      <c r="L113" s="334"/>
      <c r="M113" s="335"/>
      <c r="N113" s="297"/>
      <c r="O113" s="387"/>
      <c r="P113" s="334"/>
      <c r="Q113" s="353"/>
      <c r="R113" s="297"/>
      <c r="S113" s="334"/>
      <c r="T113" s="335"/>
      <c r="U113" s="419"/>
      <c r="V113" s="420"/>
      <c r="W113" s="353"/>
      <c r="X113" s="433"/>
      <c r="Y113" s="428"/>
      <c r="Z113" s="2"/>
      <c r="AA113" s="60"/>
      <c r="AB113" s="294"/>
      <c r="AC113" s="303"/>
      <c r="AD113" s="60"/>
      <c r="AE113" s="294"/>
      <c r="AF113" s="303"/>
      <c r="AG113" s="362"/>
      <c r="AH113" s="120"/>
      <c r="AI113" s="616">
        <v>0.5465277777777778</v>
      </c>
      <c r="AJ113" s="338">
        <v>0.5416666666666666</v>
      </c>
      <c r="AK113" s="622">
        <v>0.5131944444444444</v>
      </c>
      <c r="AL113" s="207">
        <v>0.5368055555555555</v>
      </c>
      <c r="AM113" s="60"/>
      <c r="AN113" s="268">
        <v>0.4902777777777778</v>
      </c>
      <c r="AO113" s="2"/>
      <c r="AP113" s="60"/>
      <c r="AQ113" s="120"/>
      <c r="AR113" s="2"/>
      <c r="AS113" s="189"/>
    </row>
    <row r="114" spans="1:45" ht="12">
      <c r="A114" s="141" t="s">
        <v>234</v>
      </c>
      <c r="B114" s="279" t="s">
        <v>518</v>
      </c>
      <c r="C114" s="329"/>
      <c r="D114" s="330"/>
      <c r="E114" s="330"/>
      <c r="F114" s="331"/>
      <c r="G114" s="332"/>
      <c r="H114" s="289"/>
      <c r="I114" s="217"/>
      <c r="J114" s="298"/>
      <c r="K114" s="333"/>
      <c r="L114" s="334"/>
      <c r="M114" s="335"/>
      <c r="N114" s="297"/>
      <c r="O114" s="387"/>
      <c r="P114" s="334"/>
      <c r="Q114" s="353"/>
      <c r="R114" s="297"/>
      <c r="S114" s="334"/>
      <c r="T114" s="335"/>
      <c r="U114" s="419"/>
      <c r="V114" s="420"/>
      <c r="W114" s="353"/>
      <c r="X114" s="432">
        <v>0.5791666666666667</v>
      </c>
      <c r="Y114" s="425"/>
      <c r="Z114" s="5"/>
      <c r="AA114" s="87"/>
      <c r="AB114" s="268">
        <v>0.5680555555555555</v>
      </c>
      <c r="AC114" s="5"/>
      <c r="AD114" s="87"/>
      <c r="AE114" s="117"/>
      <c r="AF114" s="616">
        <v>0.5361111111111111</v>
      </c>
      <c r="AG114" s="87"/>
      <c r="AH114" s="622">
        <v>0.50625</v>
      </c>
      <c r="AI114" s="616">
        <v>0.47222222222222227</v>
      </c>
      <c r="AJ114" s="337">
        <v>0.4895833333333333</v>
      </c>
      <c r="AK114" s="622">
        <v>0.4680555555555555</v>
      </c>
      <c r="AL114" s="216">
        <v>0.45069444444444445</v>
      </c>
      <c r="AM114" s="87"/>
      <c r="AN114" s="268">
        <v>0.4354166666666666</v>
      </c>
      <c r="AO114" s="207">
        <v>0.45416666666666666</v>
      </c>
      <c r="AP114" s="87"/>
      <c r="AQ114" s="117"/>
      <c r="AR114" s="5"/>
      <c r="AS114" s="176"/>
    </row>
    <row r="115" spans="1:45" ht="12">
      <c r="A115" s="141" t="s">
        <v>650</v>
      </c>
      <c r="B115" s="279" t="s">
        <v>648</v>
      </c>
      <c r="C115" s="329"/>
      <c r="D115" s="330"/>
      <c r="E115" s="330"/>
      <c r="F115" s="331"/>
      <c r="G115" s="332"/>
      <c r="H115" s="289"/>
      <c r="I115" s="217"/>
      <c r="J115" s="298"/>
      <c r="K115" s="333"/>
      <c r="L115" s="334"/>
      <c r="M115" s="335"/>
      <c r="N115" s="297"/>
      <c r="O115" s="387"/>
      <c r="P115" s="334"/>
      <c r="Q115" s="353"/>
      <c r="R115" s="297"/>
      <c r="S115" s="334"/>
      <c r="T115" s="335"/>
      <c r="U115" s="419"/>
      <c r="V115" s="420"/>
      <c r="W115" s="353"/>
      <c r="X115" s="567"/>
      <c r="Y115" s="568"/>
      <c r="Z115" s="334"/>
      <c r="AA115" s="335"/>
      <c r="AB115" s="419"/>
      <c r="AC115" s="299">
        <v>0.6777777777777777</v>
      </c>
      <c r="AD115" s="287"/>
      <c r="AE115" s="117"/>
      <c r="AF115" s="5"/>
      <c r="AG115" s="337">
        <v>0.7756944444444445</v>
      </c>
      <c r="AH115" s="117"/>
      <c r="AI115" s="403">
        <v>0.6923611111111111</v>
      </c>
      <c r="AJ115" s="87"/>
      <c r="AK115" s="117"/>
      <c r="AL115" s="5"/>
      <c r="AM115" s="87"/>
      <c r="AN115" s="117"/>
      <c r="AO115" s="5"/>
      <c r="AP115" s="87"/>
      <c r="AQ115" s="117"/>
      <c r="AR115" s="5"/>
      <c r="AS115" s="176"/>
    </row>
    <row r="116" spans="1:45" ht="12">
      <c r="A116" s="141" t="s">
        <v>301</v>
      </c>
      <c r="B116" s="279" t="s">
        <v>707</v>
      </c>
      <c r="C116" s="329"/>
      <c r="D116" s="330"/>
      <c r="E116" s="330"/>
      <c r="F116" s="331"/>
      <c r="G116" s="332"/>
      <c r="H116" s="289"/>
      <c r="I116" s="217"/>
      <c r="J116" s="298"/>
      <c r="K116" s="333"/>
      <c r="L116" s="334"/>
      <c r="M116" s="335"/>
      <c r="N116" s="297"/>
      <c r="O116" s="387"/>
      <c r="P116" s="334"/>
      <c r="Q116" s="353"/>
      <c r="R116" s="297"/>
      <c r="S116" s="334"/>
      <c r="T116" s="335"/>
      <c r="U116" s="419"/>
      <c r="V116" s="420"/>
      <c r="W116" s="353"/>
      <c r="X116" s="567"/>
      <c r="Y116" s="568"/>
      <c r="Z116" s="334"/>
      <c r="AA116" s="335"/>
      <c r="AB116" s="419"/>
      <c r="AC116" s="420"/>
      <c r="AD116" s="287"/>
      <c r="AE116" s="288"/>
      <c r="AF116" s="286"/>
      <c r="AG116" s="621">
        <v>0.775</v>
      </c>
      <c r="AH116" s="117"/>
      <c r="AI116" s="5"/>
      <c r="AJ116" s="87"/>
      <c r="AK116" s="117"/>
      <c r="AL116" s="5"/>
      <c r="AM116" s="87"/>
      <c r="AN116" s="117"/>
      <c r="AO116" s="5"/>
      <c r="AP116" s="87"/>
      <c r="AQ116" s="117"/>
      <c r="AR116" s="5"/>
      <c r="AS116" s="176"/>
    </row>
    <row r="117" spans="1:45" ht="12">
      <c r="A117" s="141" t="s">
        <v>249</v>
      </c>
      <c r="B117" s="279" t="s">
        <v>248</v>
      </c>
      <c r="C117" s="329"/>
      <c r="D117" s="330"/>
      <c r="E117" s="330"/>
      <c r="F117" s="331"/>
      <c r="G117" s="332"/>
      <c r="H117" s="289"/>
      <c r="I117" s="217"/>
      <c r="J117" s="298"/>
      <c r="K117" s="333"/>
      <c r="L117" s="334"/>
      <c r="M117" s="335"/>
      <c r="N117" s="297"/>
      <c r="O117" s="387"/>
      <c r="P117" s="334"/>
      <c r="Q117" s="353"/>
      <c r="R117" s="297"/>
      <c r="S117" s="334"/>
      <c r="T117" s="335"/>
      <c r="U117" s="419"/>
      <c r="V117" s="420"/>
      <c r="W117" s="353"/>
      <c r="X117" s="567"/>
      <c r="Y117" s="568"/>
      <c r="Z117" s="334"/>
      <c r="AA117" s="335"/>
      <c r="AB117" s="419"/>
      <c r="AC117" s="420"/>
      <c r="AD117" s="287"/>
      <c r="AE117" s="288"/>
      <c r="AF117" s="614">
        <v>0.6291666666666667</v>
      </c>
      <c r="AG117" s="287"/>
      <c r="AH117" s="117"/>
      <c r="AI117" s="5"/>
      <c r="AJ117" s="87"/>
      <c r="AK117" s="117"/>
      <c r="AL117" s="5"/>
      <c r="AM117" s="87"/>
      <c r="AN117" s="117"/>
      <c r="AO117" s="5"/>
      <c r="AP117" s="87"/>
      <c r="AQ117" s="117"/>
      <c r="AR117" s="5"/>
      <c r="AS117" s="176"/>
    </row>
    <row r="118" spans="1:45" ht="12">
      <c r="A118" s="141" t="s">
        <v>687</v>
      </c>
      <c r="B118" s="279" t="s">
        <v>686</v>
      </c>
      <c r="C118" s="329"/>
      <c r="D118" s="330"/>
      <c r="E118" s="330"/>
      <c r="F118" s="331"/>
      <c r="G118" s="332"/>
      <c r="H118" s="289"/>
      <c r="I118" s="217"/>
      <c r="J118" s="298"/>
      <c r="K118" s="333"/>
      <c r="L118" s="334"/>
      <c r="M118" s="335"/>
      <c r="N118" s="297"/>
      <c r="O118" s="387"/>
      <c r="P118" s="334"/>
      <c r="Q118" s="353"/>
      <c r="R118" s="297"/>
      <c r="S118" s="334"/>
      <c r="T118" s="335"/>
      <c r="U118" s="419"/>
      <c r="V118" s="420"/>
      <c r="W118" s="353"/>
      <c r="X118" s="567"/>
      <c r="Y118" s="568"/>
      <c r="Z118" s="334"/>
      <c r="AA118" s="335"/>
      <c r="AB118" s="419"/>
      <c r="AC118" s="420"/>
      <c r="AD118" s="287"/>
      <c r="AE118" s="288"/>
      <c r="AF118" s="614">
        <v>0.7097222222222223</v>
      </c>
      <c r="AG118" s="287"/>
      <c r="AH118" s="117"/>
      <c r="AI118" s="5"/>
      <c r="AJ118" s="87"/>
      <c r="AK118" s="117"/>
      <c r="AL118" s="5"/>
      <c r="AM118" s="87"/>
      <c r="AN118" s="117"/>
      <c r="AO118" s="5"/>
      <c r="AP118" s="87"/>
      <c r="AQ118" s="117"/>
      <c r="AR118" s="5"/>
      <c r="AS118" s="176"/>
    </row>
    <row r="119" spans="1:45" ht="12">
      <c r="A119" s="141" t="s">
        <v>274</v>
      </c>
      <c r="B119" s="279" t="s">
        <v>300</v>
      </c>
      <c r="C119" s="329"/>
      <c r="D119" s="330"/>
      <c r="E119" s="330"/>
      <c r="F119" s="331"/>
      <c r="G119" s="332"/>
      <c r="H119" s="289"/>
      <c r="I119" s="217"/>
      <c r="J119" s="298"/>
      <c r="K119" s="333"/>
      <c r="L119" s="334"/>
      <c r="M119" s="335"/>
      <c r="N119" s="297"/>
      <c r="O119" s="387"/>
      <c r="P119" s="334"/>
      <c r="Q119" s="353"/>
      <c r="R119" s="297"/>
      <c r="S119" s="334"/>
      <c r="T119" s="335"/>
      <c r="U119" s="419"/>
      <c r="V119" s="420"/>
      <c r="W119" s="353"/>
      <c r="X119" s="567"/>
      <c r="Y119" s="568"/>
      <c r="Z119" s="334"/>
      <c r="AA119" s="335"/>
      <c r="AB119" s="419"/>
      <c r="AC119" s="420"/>
      <c r="AD119" s="287"/>
      <c r="AE119" s="288"/>
      <c r="AF119" s="614">
        <v>0.6430555555555556</v>
      </c>
      <c r="AG119" s="287"/>
      <c r="AH119" s="269">
        <v>0.6451388888888888</v>
      </c>
      <c r="AI119" s="5"/>
      <c r="AJ119" s="338">
        <v>0.63125</v>
      </c>
      <c r="AK119" s="269">
        <v>0.6416666666666667</v>
      </c>
      <c r="AL119" s="207">
        <v>0.6638888888888889</v>
      </c>
      <c r="AM119" s="87"/>
      <c r="AN119" s="268">
        <v>0.6118055555555556</v>
      </c>
      <c r="AO119" s="5"/>
      <c r="AP119" s="87"/>
      <c r="AQ119" s="117"/>
      <c r="AR119" s="5"/>
      <c r="AS119" s="176"/>
    </row>
    <row r="120" spans="1:45" ht="12">
      <c r="A120" s="141" t="s">
        <v>698</v>
      </c>
      <c r="B120" s="279" t="s">
        <v>697</v>
      </c>
      <c r="C120" s="329"/>
      <c r="D120" s="330"/>
      <c r="E120" s="330"/>
      <c r="F120" s="331"/>
      <c r="G120" s="332"/>
      <c r="H120" s="289"/>
      <c r="I120" s="217"/>
      <c r="J120" s="298"/>
      <c r="K120" s="333"/>
      <c r="L120" s="334"/>
      <c r="M120" s="335"/>
      <c r="N120" s="297"/>
      <c r="O120" s="387"/>
      <c r="P120" s="334"/>
      <c r="Q120" s="353"/>
      <c r="R120" s="297"/>
      <c r="S120" s="334"/>
      <c r="T120" s="335"/>
      <c r="U120" s="419"/>
      <c r="V120" s="420"/>
      <c r="W120" s="353"/>
      <c r="X120" s="567"/>
      <c r="Y120" s="568"/>
      <c r="Z120" s="334"/>
      <c r="AA120" s="335"/>
      <c r="AB120" s="419"/>
      <c r="AC120" s="420"/>
      <c r="AD120" s="287"/>
      <c r="AE120" s="288"/>
      <c r="AF120" s="614">
        <v>0.44375000000000003</v>
      </c>
      <c r="AG120" s="287"/>
      <c r="AH120" s="622">
        <v>0.4375</v>
      </c>
      <c r="AI120" s="616">
        <v>0.41041666666666665</v>
      </c>
      <c r="AJ120" s="87"/>
      <c r="AK120" s="117"/>
      <c r="AL120" s="5"/>
      <c r="AM120" s="87"/>
      <c r="AN120" s="268">
        <v>0.40347222222222223</v>
      </c>
      <c r="AO120" s="5"/>
      <c r="AP120" s="87"/>
      <c r="AQ120" s="117"/>
      <c r="AR120" s="5"/>
      <c r="AS120" s="176"/>
    </row>
    <row r="121" spans="1:45" ht="12">
      <c r="A121" s="141" t="s">
        <v>747</v>
      </c>
      <c r="B121" s="279" t="s">
        <v>746</v>
      </c>
      <c r="C121" s="329"/>
      <c r="D121" s="330"/>
      <c r="E121" s="330"/>
      <c r="F121" s="331"/>
      <c r="G121" s="332"/>
      <c r="H121" s="289"/>
      <c r="I121" s="217"/>
      <c r="J121" s="298"/>
      <c r="K121" s="333"/>
      <c r="L121" s="334"/>
      <c r="M121" s="335"/>
      <c r="N121" s="297"/>
      <c r="O121" s="387"/>
      <c r="P121" s="334"/>
      <c r="Q121" s="353"/>
      <c r="R121" s="297"/>
      <c r="S121" s="334"/>
      <c r="T121" s="335"/>
      <c r="U121" s="419"/>
      <c r="V121" s="420"/>
      <c r="W121" s="353"/>
      <c r="X121" s="567"/>
      <c r="Y121" s="568"/>
      <c r="Z121" s="334"/>
      <c r="AA121" s="335"/>
      <c r="AB121" s="419"/>
      <c r="AC121" s="420"/>
      <c r="AD121" s="287"/>
      <c r="AE121" s="297"/>
      <c r="AF121" s="420"/>
      <c r="AG121" s="335"/>
      <c r="AH121" s="294"/>
      <c r="AI121" s="303"/>
      <c r="AJ121" s="338">
        <v>0.5694444444444444</v>
      </c>
      <c r="AK121" s="117"/>
      <c r="AL121" s="5"/>
      <c r="AM121" s="87"/>
      <c r="AN121" s="117"/>
      <c r="AO121" s="5"/>
      <c r="AP121" s="87"/>
      <c r="AQ121" s="117"/>
      <c r="AR121" s="5"/>
      <c r="AS121" s="176"/>
    </row>
    <row r="122" spans="1:45" ht="12">
      <c r="A122" s="141" t="s">
        <v>696</v>
      </c>
      <c r="B122" s="279" t="s">
        <v>411</v>
      </c>
      <c r="C122" s="329"/>
      <c r="D122" s="330"/>
      <c r="E122" s="330"/>
      <c r="F122" s="331"/>
      <c r="G122" s="332"/>
      <c r="H122" s="289"/>
      <c r="I122" s="217"/>
      <c r="J122" s="298"/>
      <c r="K122" s="333"/>
      <c r="L122" s="334"/>
      <c r="M122" s="335"/>
      <c r="N122" s="297"/>
      <c r="O122" s="387"/>
      <c r="P122" s="334"/>
      <c r="Q122" s="353"/>
      <c r="R122" s="297"/>
      <c r="S122" s="334"/>
      <c r="T122" s="335"/>
      <c r="U122" s="419"/>
      <c r="V122" s="420"/>
      <c r="W122" s="353"/>
      <c r="X122" s="567"/>
      <c r="Y122" s="568"/>
      <c r="Z122" s="334"/>
      <c r="AA122" s="335"/>
      <c r="AB122" s="419"/>
      <c r="AC122" s="420"/>
      <c r="AD122" s="287"/>
      <c r="AE122" s="288"/>
      <c r="AF122" s="614">
        <v>0.5125000000000001</v>
      </c>
      <c r="AG122" s="287"/>
      <c r="AH122" s="622">
        <v>0.5097222222222222</v>
      </c>
      <c r="AI122" s="616">
        <v>0.47152777777777777</v>
      </c>
      <c r="AJ122" s="87"/>
      <c r="AK122" s="269">
        <v>0.4784722222222222</v>
      </c>
      <c r="AL122" s="5"/>
      <c r="AM122" s="87"/>
      <c r="AN122" s="268">
        <v>0.43124999999999997</v>
      </c>
      <c r="AO122" s="5"/>
      <c r="AP122" s="87"/>
      <c r="AQ122" s="117"/>
      <c r="AR122" s="5"/>
      <c r="AS122" s="694">
        <v>0.42569444444444443</v>
      </c>
    </row>
    <row r="123" spans="1:45" ht="12">
      <c r="A123" s="141" t="s">
        <v>745</v>
      </c>
      <c r="B123" s="279" t="s">
        <v>743</v>
      </c>
      <c r="C123" s="329"/>
      <c r="D123" s="330"/>
      <c r="E123" s="330"/>
      <c r="F123" s="331"/>
      <c r="G123" s="332"/>
      <c r="H123" s="289"/>
      <c r="I123" s="217"/>
      <c r="J123" s="298"/>
      <c r="K123" s="333"/>
      <c r="L123" s="334"/>
      <c r="M123" s="335"/>
      <c r="N123" s="297"/>
      <c r="O123" s="387"/>
      <c r="P123" s="334"/>
      <c r="Q123" s="353"/>
      <c r="R123" s="297"/>
      <c r="S123" s="334"/>
      <c r="T123" s="335"/>
      <c r="U123" s="419"/>
      <c r="V123" s="420"/>
      <c r="W123" s="353"/>
      <c r="X123" s="567"/>
      <c r="Y123" s="568"/>
      <c r="Z123" s="334"/>
      <c r="AA123" s="335"/>
      <c r="AB123" s="419"/>
      <c r="AC123" s="420"/>
      <c r="AD123" s="287"/>
      <c r="AE123" s="288"/>
      <c r="AF123" s="420"/>
      <c r="AG123" s="335"/>
      <c r="AH123" s="294"/>
      <c r="AI123" s="303"/>
      <c r="AJ123" s="338">
        <v>0.6451388888888888</v>
      </c>
      <c r="AK123" s="117"/>
      <c r="AL123" s="5"/>
      <c r="AM123" s="87"/>
      <c r="AN123" s="117"/>
      <c r="AO123" s="5"/>
      <c r="AP123" s="87"/>
      <c r="AQ123" s="117"/>
      <c r="AR123" s="5"/>
      <c r="AS123" s="176"/>
    </row>
    <row r="124" spans="1:45" s="46" customFormat="1" ht="12">
      <c r="A124" s="141" t="s">
        <v>744</v>
      </c>
      <c r="B124" s="279" t="s">
        <v>455</v>
      </c>
      <c r="C124" s="329"/>
      <c r="D124" s="330"/>
      <c r="E124" s="330"/>
      <c r="F124" s="331"/>
      <c r="G124" s="332"/>
      <c r="H124" s="289"/>
      <c r="I124" s="217"/>
      <c r="J124" s="298"/>
      <c r="K124" s="333"/>
      <c r="L124" s="334"/>
      <c r="M124" s="335"/>
      <c r="N124" s="297"/>
      <c r="O124" s="387"/>
      <c r="P124" s="334"/>
      <c r="Q124" s="353"/>
      <c r="R124" s="297"/>
      <c r="S124" s="334"/>
      <c r="T124" s="335"/>
      <c r="U124" s="419"/>
      <c r="V124" s="420"/>
      <c r="W124" s="353"/>
      <c r="X124" s="567"/>
      <c r="Y124" s="568"/>
      <c r="Z124" s="334"/>
      <c r="AA124" s="335"/>
      <c r="AB124" s="419"/>
      <c r="AC124" s="420"/>
      <c r="AD124" s="335"/>
      <c r="AE124" s="297"/>
      <c r="AF124" s="420"/>
      <c r="AG124" s="335"/>
      <c r="AH124" s="294"/>
      <c r="AI124" s="303"/>
      <c r="AJ124" s="338">
        <v>0.5590277777777778</v>
      </c>
      <c r="AK124" s="120"/>
      <c r="AL124" s="2"/>
      <c r="AM124" s="60"/>
      <c r="AN124" s="120"/>
      <c r="AO124" s="2"/>
      <c r="AP124" s="60"/>
      <c r="AQ124" s="120"/>
      <c r="AR124" s="2"/>
      <c r="AS124" s="189"/>
    </row>
    <row r="125" spans="1:45" ht="12">
      <c r="A125" s="141" t="s">
        <v>695</v>
      </c>
      <c r="B125" s="279" t="s">
        <v>694</v>
      </c>
      <c r="C125" s="329"/>
      <c r="D125" s="330"/>
      <c r="E125" s="330"/>
      <c r="F125" s="331"/>
      <c r="G125" s="332"/>
      <c r="H125" s="289"/>
      <c r="I125" s="217"/>
      <c r="J125" s="298"/>
      <c r="K125" s="333"/>
      <c r="L125" s="334"/>
      <c r="M125" s="335"/>
      <c r="N125" s="297"/>
      <c r="O125" s="387"/>
      <c r="P125" s="334"/>
      <c r="Q125" s="353"/>
      <c r="R125" s="297"/>
      <c r="S125" s="334"/>
      <c r="T125" s="335"/>
      <c r="U125" s="419"/>
      <c r="V125" s="420"/>
      <c r="W125" s="353"/>
      <c r="X125" s="567"/>
      <c r="Y125" s="568"/>
      <c r="Z125" s="334"/>
      <c r="AA125" s="335"/>
      <c r="AB125" s="419"/>
      <c r="AC125" s="420"/>
      <c r="AD125" s="287"/>
      <c r="AE125" s="288"/>
      <c r="AF125" s="614">
        <v>0.5270833333333333</v>
      </c>
      <c r="AG125" s="287"/>
      <c r="AH125" s="117"/>
      <c r="AI125" s="5"/>
      <c r="AJ125" s="87"/>
      <c r="AK125" s="117"/>
      <c r="AL125" s="5"/>
      <c r="AM125" s="87"/>
      <c r="AN125" s="117"/>
      <c r="AO125" s="5"/>
      <c r="AP125" s="87"/>
      <c r="AQ125" s="117"/>
      <c r="AR125" s="5"/>
      <c r="AS125" s="176"/>
    </row>
    <row r="126" spans="1:45" ht="12">
      <c r="A126" s="141" t="s">
        <v>693</v>
      </c>
      <c r="B126" s="279" t="s">
        <v>197</v>
      </c>
      <c r="C126" s="329"/>
      <c r="D126" s="330"/>
      <c r="E126" s="330"/>
      <c r="F126" s="331"/>
      <c r="G126" s="332"/>
      <c r="H126" s="289"/>
      <c r="I126" s="217"/>
      <c r="J126" s="298"/>
      <c r="K126" s="333"/>
      <c r="L126" s="334"/>
      <c r="M126" s="335"/>
      <c r="N126" s="297"/>
      <c r="O126" s="387"/>
      <c r="P126" s="334"/>
      <c r="Q126" s="353"/>
      <c r="R126" s="297"/>
      <c r="S126" s="334"/>
      <c r="T126" s="335"/>
      <c r="U126" s="419"/>
      <c r="V126" s="420"/>
      <c r="W126" s="353"/>
      <c r="X126" s="567"/>
      <c r="Y126" s="568"/>
      <c r="Z126" s="334"/>
      <c r="AA126" s="335"/>
      <c r="AB126" s="419"/>
      <c r="AC126" s="420"/>
      <c r="AD126" s="287"/>
      <c r="AE126" s="288"/>
      <c r="AF126" s="614">
        <v>0.5347222222222222</v>
      </c>
      <c r="AG126" s="287"/>
      <c r="AH126" s="622">
        <v>0.5243055555555556</v>
      </c>
      <c r="AI126" s="5"/>
      <c r="AJ126" s="338">
        <v>0.5027777777777778</v>
      </c>
      <c r="AK126" s="622">
        <v>0.4770833333333333</v>
      </c>
      <c r="AL126" s="216">
        <v>0.4763888888888889</v>
      </c>
      <c r="AM126" s="87"/>
      <c r="AN126" s="117"/>
      <c r="AO126" s="207">
        <v>0.5104166666666666</v>
      </c>
      <c r="AP126" s="87"/>
      <c r="AQ126" s="117"/>
      <c r="AR126" s="5"/>
      <c r="AS126" s="176"/>
    </row>
    <row r="127" spans="1:45" ht="12">
      <c r="A127" s="141" t="s">
        <v>301</v>
      </c>
      <c r="B127" s="279" t="s">
        <v>447</v>
      </c>
      <c r="C127" s="329"/>
      <c r="D127" s="330"/>
      <c r="E127" s="330"/>
      <c r="F127" s="331"/>
      <c r="G127" s="332"/>
      <c r="H127" s="289"/>
      <c r="I127" s="217"/>
      <c r="J127" s="298"/>
      <c r="K127" s="333"/>
      <c r="L127" s="334"/>
      <c r="M127" s="335"/>
      <c r="N127" s="297"/>
      <c r="O127" s="387"/>
      <c r="P127" s="334"/>
      <c r="Q127" s="353"/>
      <c r="R127" s="297"/>
      <c r="S127" s="334"/>
      <c r="T127" s="335"/>
      <c r="U127" s="419"/>
      <c r="V127" s="420"/>
      <c r="W127" s="353"/>
      <c r="X127" s="567"/>
      <c r="Y127" s="568"/>
      <c r="Z127" s="334"/>
      <c r="AA127" s="335"/>
      <c r="AB127" s="419"/>
      <c r="AC127" s="420"/>
      <c r="AD127" s="287"/>
      <c r="AE127" s="288"/>
      <c r="AF127" s="614">
        <v>0.5548611111111111</v>
      </c>
      <c r="AG127" s="287"/>
      <c r="AH127" s="622">
        <v>0.5118055555555555</v>
      </c>
      <c r="AI127" s="616">
        <v>0.49583333333333335</v>
      </c>
      <c r="AJ127" s="87"/>
      <c r="AK127" s="622">
        <v>0.4527777777777778</v>
      </c>
      <c r="AL127" s="207">
        <v>0.4583333333333333</v>
      </c>
      <c r="AM127" s="87"/>
      <c r="AN127" s="269">
        <v>0.47222222222222227</v>
      </c>
      <c r="AO127" s="207">
        <v>0.49444444444444446</v>
      </c>
      <c r="AP127" s="87"/>
      <c r="AQ127" s="117"/>
      <c r="AR127" s="5"/>
      <c r="AS127" s="176"/>
    </row>
    <row r="128" spans="1:45" ht="12">
      <c r="A128" s="141" t="s">
        <v>689</v>
      </c>
      <c r="B128" s="279" t="s">
        <v>688</v>
      </c>
      <c r="C128" s="329"/>
      <c r="D128" s="330"/>
      <c r="E128" s="330"/>
      <c r="F128" s="331"/>
      <c r="G128" s="332"/>
      <c r="H128" s="289"/>
      <c r="I128" s="217"/>
      <c r="J128" s="298"/>
      <c r="K128" s="333"/>
      <c r="L128" s="334"/>
      <c r="M128" s="335"/>
      <c r="N128" s="297"/>
      <c r="O128" s="387"/>
      <c r="P128" s="334"/>
      <c r="Q128" s="353"/>
      <c r="R128" s="297"/>
      <c r="S128" s="334"/>
      <c r="T128" s="335"/>
      <c r="U128" s="419"/>
      <c r="V128" s="420"/>
      <c r="W128" s="353"/>
      <c r="X128" s="567"/>
      <c r="Y128" s="568"/>
      <c r="Z128" s="334"/>
      <c r="AA128" s="335"/>
      <c r="AB128" s="419"/>
      <c r="AC128" s="420"/>
      <c r="AD128" s="287"/>
      <c r="AE128" s="288"/>
      <c r="AF128" s="614">
        <v>0.775</v>
      </c>
      <c r="AG128" s="287"/>
      <c r="AH128" s="117"/>
      <c r="AI128" s="5"/>
      <c r="AJ128" s="87"/>
      <c r="AK128" s="117"/>
      <c r="AL128" s="5"/>
      <c r="AM128" s="87"/>
      <c r="AN128" s="117"/>
      <c r="AO128" s="5"/>
      <c r="AP128" s="87"/>
      <c r="AQ128" s="117"/>
      <c r="AR128" s="5"/>
      <c r="AS128" s="176"/>
    </row>
    <row r="129" spans="1:45" ht="12">
      <c r="A129" s="141" t="s">
        <v>677</v>
      </c>
      <c r="B129" s="279" t="s">
        <v>700</v>
      </c>
      <c r="C129" s="329"/>
      <c r="D129" s="330"/>
      <c r="E129" s="330"/>
      <c r="F129" s="331"/>
      <c r="G129" s="332"/>
      <c r="H129" s="289"/>
      <c r="I129" s="217"/>
      <c r="J129" s="298"/>
      <c r="K129" s="333"/>
      <c r="L129" s="334"/>
      <c r="M129" s="335"/>
      <c r="N129" s="297"/>
      <c r="O129" s="387"/>
      <c r="P129" s="334"/>
      <c r="Q129" s="353"/>
      <c r="R129" s="297"/>
      <c r="S129" s="334"/>
      <c r="T129" s="335"/>
      <c r="U129" s="419"/>
      <c r="V129" s="420"/>
      <c r="W129" s="353"/>
      <c r="X129" s="567"/>
      <c r="Y129" s="568"/>
      <c r="Z129" s="334"/>
      <c r="AA129" s="335"/>
      <c r="AB129" s="419"/>
      <c r="AC129" s="420"/>
      <c r="AD129" s="287"/>
      <c r="AE129" s="288"/>
      <c r="AF129" s="614">
        <v>0.85</v>
      </c>
      <c r="AG129" s="287"/>
      <c r="AH129" s="117"/>
      <c r="AI129" s="5"/>
      <c r="AJ129" s="87"/>
      <c r="AK129" s="117"/>
      <c r="AL129" s="5"/>
      <c r="AM129" s="87"/>
      <c r="AN129" s="117"/>
      <c r="AO129" s="5"/>
      <c r="AP129" s="87"/>
      <c r="AQ129" s="117"/>
      <c r="AR129" s="5"/>
      <c r="AS129" s="176"/>
    </row>
    <row r="130" spans="1:45" ht="12">
      <c r="A130" s="141" t="s">
        <v>234</v>
      </c>
      <c r="B130" s="279" t="s">
        <v>701</v>
      </c>
      <c r="C130" s="329"/>
      <c r="D130" s="330"/>
      <c r="E130" s="330"/>
      <c r="F130" s="331"/>
      <c r="G130" s="332"/>
      <c r="H130" s="289"/>
      <c r="I130" s="217"/>
      <c r="J130" s="298"/>
      <c r="K130" s="333"/>
      <c r="L130" s="334"/>
      <c r="M130" s="335"/>
      <c r="N130" s="297"/>
      <c r="O130" s="387"/>
      <c r="P130" s="334"/>
      <c r="Q130" s="353"/>
      <c r="R130" s="297"/>
      <c r="S130" s="334"/>
      <c r="T130" s="335"/>
      <c r="U130" s="419"/>
      <c r="V130" s="420"/>
      <c r="W130" s="353"/>
      <c r="X130" s="567"/>
      <c r="Y130" s="568"/>
      <c r="Z130" s="334"/>
      <c r="AA130" s="335"/>
      <c r="AB130" s="419"/>
      <c r="AC130" s="420"/>
      <c r="AD130" s="287"/>
      <c r="AE130" s="288"/>
      <c r="AF130" s="614">
        <v>0.7069444444444444</v>
      </c>
      <c r="AG130" s="287"/>
      <c r="AH130" s="117"/>
      <c r="AI130" s="207">
        <v>0.7506944444444444</v>
      </c>
      <c r="AJ130" s="87"/>
      <c r="AK130" s="117"/>
      <c r="AL130" s="5"/>
      <c r="AM130" s="87"/>
      <c r="AN130" s="117"/>
      <c r="AO130" s="5"/>
      <c r="AP130" s="87"/>
      <c r="AQ130" s="117"/>
      <c r="AR130" s="5"/>
      <c r="AS130" s="176"/>
    </row>
    <row r="131" spans="1:45" ht="12">
      <c r="A131" s="141" t="s">
        <v>702</v>
      </c>
      <c r="B131" s="279" t="s">
        <v>194</v>
      </c>
      <c r="C131" s="329"/>
      <c r="D131" s="330"/>
      <c r="E131" s="330"/>
      <c r="F131" s="331"/>
      <c r="G131" s="332"/>
      <c r="H131" s="289"/>
      <c r="I131" s="217"/>
      <c r="J131" s="298"/>
      <c r="K131" s="333"/>
      <c r="L131" s="334"/>
      <c r="M131" s="335"/>
      <c r="N131" s="297"/>
      <c r="O131" s="387"/>
      <c r="P131" s="334"/>
      <c r="Q131" s="353"/>
      <c r="R131" s="297"/>
      <c r="S131" s="334"/>
      <c r="T131" s="335"/>
      <c r="U131" s="419"/>
      <c r="V131" s="420"/>
      <c r="W131" s="353"/>
      <c r="X131" s="567"/>
      <c r="Y131" s="568"/>
      <c r="Z131" s="334"/>
      <c r="AA131" s="335"/>
      <c r="AB131" s="419"/>
      <c r="AC131" s="420"/>
      <c r="AD131" s="287"/>
      <c r="AE131" s="288"/>
      <c r="AF131" s="614">
        <v>0.5013888888888889</v>
      </c>
      <c r="AG131" s="287"/>
      <c r="AH131" s="117"/>
      <c r="AI131" s="616">
        <v>0.4993055555555555</v>
      </c>
      <c r="AJ131" s="87"/>
      <c r="AK131" s="117"/>
      <c r="AL131" s="216">
        <v>0.4666666666666666</v>
      </c>
      <c r="AM131" s="87"/>
      <c r="AN131" s="268">
        <v>0.46249999999999997</v>
      </c>
      <c r="AO131" s="207">
        <v>0.4902777777777778</v>
      </c>
      <c r="AP131" s="87"/>
      <c r="AQ131" s="117"/>
      <c r="AR131" s="5"/>
      <c r="AS131" s="176"/>
    </row>
    <row r="132" spans="1:45" ht="12">
      <c r="A132" s="141" t="s">
        <v>687</v>
      </c>
      <c r="B132" s="279" t="s">
        <v>703</v>
      </c>
      <c r="C132" s="329"/>
      <c r="D132" s="330"/>
      <c r="E132" s="330"/>
      <c r="F132" s="331"/>
      <c r="G132" s="332"/>
      <c r="H132" s="289"/>
      <c r="I132" s="217"/>
      <c r="J132" s="298"/>
      <c r="K132" s="333"/>
      <c r="L132" s="334"/>
      <c r="M132" s="335"/>
      <c r="N132" s="297"/>
      <c r="O132" s="387"/>
      <c r="P132" s="334"/>
      <c r="Q132" s="353"/>
      <c r="R132" s="297"/>
      <c r="S132" s="334"/>
      <c r="T132" s="335"/>
      <c r="U132" s="419"/>
      <c r="V132" s="420"/>
      <c r="W132" s="353"/>
      <c r="X132" s="567"/>
      <c r="Y132" s="568"/>
      <c r="Z132" s="334"/>
      <c r="AA132" s="335"/>
      <c r="AB132" s="419"/>
      <c r="AC132" s="420"/>
      <c r="AD132" s="287"/>
      <c r="AE132" s="288"/>
      <c r="AF132" s="614">
        <v>0.6138888888888888</v>
      </c>
      <c r="AG132" s="287"/>
      <c r="AH132" s="117"/>
      <c r="AI132" s="5"/>
      <c r="AJ132" s="87"/>
      <c r="AK132" s="117"/>
      <c r="AL132" s="5"/>
      <c r="AM132" s="87"/>
      <c r="AN132" s="117"/>
      <c r="AO132" s="5"/>
      <c r="AP132" s="87"/>
      <c r="AQ132" s="117"/>
      <c r="AR132" s="5"/>
      <c r="AS132" s="176"/>
    </row>
    <row r="133" spans="1:45" ht="12">
      <c r="A133" s="141" t="s">
        <v>704</v>
      </c>
      <c r="B133" s="279" t="s">
        <v>306</v>
      </c>
      <c r="C133" s="329"/>
      <c r="D133" s="330"/>
      <c r="E133" s="330"/>
      <c r="F133" s="331"/>
      <c r="G133" s="332"/>
      <c r="H133" s="289"/>
      <c r="I133" s="217"/>
      <c r="J133" s="298"/>
      <c r="K133" s="333"/>
      <c r="L133" s="334"/>
      <c r="M133" s="335"/>
      <c r="N133" s="297"/>
      <c r="O133" s="387"/>
      <c r="P133" s="334"/>
      <c r="Q133" s="353"/>
      <c r="R133" s="297"/>
      <c r="S133" s="334"/>
      <c r="T133" s="335"/>
      <c r="U133" s="419"/>
      <c r="V133" s="420"/>
      <c r="W133" s="353"/>
      <c r="X133" s="567"/>
      <c r="Y133" s="568"/>
      <c r="Z133" s="334"/>
      <c r="AA133" s="335"/>
      <c r="AB133" s="419"/>
      <c r="AC133" s="420"/>
      <c r="AD133" s="287"/>
      <c r="AE133" s="288"/>
      <c r="AF133" s="614">
        <v>0.7034722222222222</v>
      </c>
      <c r="AG133" s="287"/>
      <c r="AH133" s="117"/>
      <c r="AI133" s="5"/>
      <c r="AJ133" s="87"/>
      <c r="AK133" s="117"/>
      <c r="AL133" s="5"/>
      <c r="AM133" s="87"/>
      <c r="AN133" s="117"/>
      <c r="AO133" s="5"/>
      <c r="AP133" s="87"/>
      <c r="AQ133" s="117"/>
      <c r="AR133" s="5"/>
      <c r="AS133" s="176"/>
    </row>
    <row r="134" spans="1:45" ht="12">
      <c r="A134" s="141" t="s">
        <v>691</v>
      </c>
      <c r="B134" s="279" t="s">
        <v>690</v>
      </c>
      <c r="C134" s="329"/>
      <c r="D134" s="330"/>
      <c r="E134" s="330"/>
      <c r="F134" s="331"/>
      <c r="G134" s="332"/>
      <c r="H134" s="289"/>
      <c r="I134" s="217"/>
      <c r="J134" s="298"/>
      <c r="K134" s="333"/>
      <c r="L134" s="334"/>
      <c r="M134" s="335"/>
      <c r="N134" s="297"/>
      <c r="O134" s="387"/>
      <c r="P134" s="334"/>
      <c r="Q134" s="353"/>
      <c r="R134" s="297"/>
      <c r="S134" s="334"/>
      <c r="T134" s="335"/>
      <c r="U134" s="419"/>
      <c r="V134" s="420"/>
      <c r="W134" s="353"/>
      <c r="X134" s="567"/>
      <c r="Y134" s="568"/>
      <c r="Z134" s="334"/>
      <c r="AA134" s="335"/>
      <c r="AB134" s="419"/>
      <c r="AC134" s="420"/>
      <c r="AD134" s="287"/>
      <c r="AE134" s="288"/>
      <c r="AF134" s="614">
        <v>0.7069444444444444</v>
      </c>
      <c r="AG134" s="287"/>
      <c r="AH134" s="117"/>
      <c r="AI134" s="5"/>
      <c r="AJ134" s="87"/>
      <c r="AK134" s="117"/>
      <c r="AL134" s="5"/>
      <c r="AM134" s="87"/>
      <c r="AN134" s="117"/>
      <c r="AO134" s="5"/>
      <c r="AP134" s="87"/>
      <c r="AQ134" s="117"/>
      <c r="AR134" s="5"/>
      <c r="AS134" s="176"/>
    </row>
    <row r="135" spans="1:45" ht="12">
      <c r="A135" s="141" t="s">
        <v>190</v>
      </c>
      <c r="B135" s="279" t="s">
        <v>244</v>
      </c>
      <c r="C135" s="329"/>
      <c r="D135" s="330"/>
      <c r="E135" s="330"/>
      <c r="F135" s="331"/>
      <c r="G135" s="332"/>
      <c r="H135" s="289"/>
      <c r="I135" s="217"/>
      <c r="J135" s="298"/>
      <c r="K135" s="333"/>
      <c r="L135" s="334"/>
      <c r="M135" s="335"/>
      <c r="N135" s="297"/>
      <c r="O135" s="387"/>
      <c r="P135" s="334"/>
      <c r="Q135" s="353"/>
      <c r="R135" s="297"/>
      <c r="S135" s="334"/>
      <c r="T135" s="335"/>
      <c r="U135" s="419"/>
      <c r="V135" s="420"/>
      <c r="W135" s="353"/>
      <c r="X135" s="567"/>
      <c r="Y135" s="568"/>
      <c r="Z135" s="334"/>
      <c r="AA135" s="335"/>
      <c r="AB135" s="419"/>
      <c r="AC135" s="420"/>
      <c r="AD135" s="287"/>
      <c r="AE135" s="288"/>
      <c r="AF135" s="615">
        <v>0.4173611111111111</v>
      </c>
      <c r="AG135" s="287"/>
      <c r="AH135" s="117"/>
      <c r="AI135" s="207">
        <v>0.42291666666666666</v>
      </c>
      <c r="AJ135" s="87"/>
      <c r="AK135" s="117"/>
      <c r="AL135" s="5"/>
      <c r="AM135" s="87"/>
      <c r="AN135" s="117"/>
      <c r="AO135" s="5"/>
      <c r="AP135" s="87"/>
      <c r="AQ135" s="117"/>
      <c r="AR135" s="5"/>
      <c r="AS135" s="176"/>
    </row>
    <row r="136" spans="1:45" ht="12">
      <c r="A136" s="141" t="s">
        <v>692</v>
      </c>
      <c r="B136" s="279" t="s">
        <v>304</v>
      </c>
      <c r="C136" s="329"/>
      <c r="D136" s="330"/>
      <c r="E136" s="330"/>
      <c r="F136" s="331"/>
      <c r="G136" s="332"/>
      <c r="H136" s="289"/>
      <c r="I136" s="217"/>
      <c r="J136" s="298"/>
      <c r="K136" s="333"/>
      <c r="L136" s="334"/>
      <c r="M136" s="335"/>
      <c r="N136" s="297"/>
      <c r="O136" s="387"/>
      <c r="P136" s="334"/>
      <c r="Q136" s="353"/>
      <c r="R136" s="297"/>
      <c r="S136" s="334"/>
      <c r="T136" s="335"/>
      <c r="U136" s="419"/>
      <c r="V136" s="420"/>
      <c r="W136" s="353"/>
      <c r="X136" s="567"/>
      <c r="Y136" s="568"/>
      <c r="Z136" s="334"/>
      <c r="AA136" s="335"/>
      <c r="AB136" s="419"/>
      <c r="AC136" s="420"/>
      <c r="AD136" s="287"/>
      <c r="AE136" s="288"/>
      <c r="AF136" s="614">
        <v>0.6131944444444445</v>
      </c>
      <c r="AG136" s="287"/>
      <c r="AH136" s="117"/>
      <c r="AI136" s="5"/>
      <c r="AJ136" s="87"/>
      <c r="AK136" s="117"/>
      <c r="AL136" s="5"/>
      <c r="AM136" s="87"/>
      <c r="AN136" s="117"/>
      <c r="AO136" s="5"/>
      <c r="AP136" s="87"/>
      <c r="AQ136" s="117"/>
      <c r="AR136" s="5"/>
      <c r="AS136" s="176"/>
    </row>
    <row r="137" spans="1:45" ht="12">
      <c r="A137" s="141" t="s">
        <v>693</v>
      </c>
      <c r="B137" s="279" t="s">
        <v>699</v>
      </c>
      <c r="C137" s="329"/>
      <c r="D137" s="330"/>
      <c r="E137" s="330"/>
      <c r="F137" s="331"/>
      <c r="G137" s="332"/>
      <c r="H137" s="289"/>
      <c r="I137" s="217"/>
      <c r="J137" s="298"/>
      <c r="K137" s="333"/>
      <c r="L137" s="334"/>
      <c r="M137" s="335"/>
      <c r="N137" s="297"/>
      <c r="O137" s="387"/>
      <c r="P137" s="334"/>
      <c r="Q137" s="353"/>
      <c r="R137" s="297"/>
      <c r="S137" s="334"/>
      <c r="T137" s="335"/>
      <c r="U137" s="419"/>
      <c r="V137" s="420"/>
      <c r="W137" s="353"/>
      <c r="X137" s="567"/>
      <c r="Y137" s="568"/>
      <c r="Z137" s="334"/>
      <c r="AA137" s="335"/>
      <c r="AB137" s="419"/>
      <c r="AC137" s="420"/>
      <c r="AD137" s="287"/>
      <c r="AE137" s="288"/>
      <c r="AF137" s="614">
        <v>0.7062499999999999</v>
      </c>
      <c r="AG137" s="287"/>
      <c r="AH137" s="117"/>
      <c r="AI137" s="5"/>
      <c r="AJ137" s="87"/>
      <c r="AK137" s="117"/>
      <c r="AL137" s="5"/>
      <c r="AM137" s="87"/>
      <c r="AN137" s="117"/>
      <c r="AO137" s="5"/>
      <c r="AP137" s="87"/>
      <c r="AQ137" s="117"/>
      <c r="AR137" s="5"/>
      <c r="AS137" s="176"/>
    </row>
    <row r="138" spans="1:45" ht="12">
      <c r="A138" s="141" t="s">
        <v>232</v>
      </c>
      <c r="B138" s="279" t="s">
        <v>728</v>
      </c>
      <c r="C138" s="329"/>
      <c r="D138" s="330"/>
      <c r="E138" s="330"/>
      <c r="F138" s="331"/>
      <c r="G138" s="332"/>
      <c r="H138" s="289"/>
      <c r="I138" s="217"/>
      <c r="J138" s="298"/>
      <c r="K138" s="333"/>
      <c r="L138" s="334"/>
      <c r="M138" s="335"/>
      <c r="N138" s="297"/>
      <c r="O138" s="387"/>
      <c r="P138" s="334"/>
      <c r="Q138" s="353"/>
      <c r="R138" s="297"/>
      <c r="S138" s="334"/>
      <c r="T138" s="335"/>
      <c r="U138" s="419"/>
      <c r="V138" s="420"/>
      <c r="W138" s="353"/>
      <c r="X138" s="567"/>
      <c r="Y138" s="568"/>
      <c r="Z138" s="334"/>
      <c r="AA138" s="335"/>
      <c r="AB138" s="419"/>
      <c r="AC138" s="420"/>
      <c r="AD138" s="287"/>
      <c r="AE138" s="288"/>
      <c r="AF138" s="420"/>
      <c r="AG138" s="287"/>
      <c r="AH138" s="622">
        <v>0.7673611111111112</v>
      </c>
      <c r="AI138" s="5"/>
      <c r="AJ138" s="87"/>
      <c r="AK138" s="117"/>
      <c r="AL138" s="5"/>
      <c r="AM138" s="87"/>
      <c r="AN138" s="117"/>
      <c r="AO138" s="5"/>
      <c r="AP138" s="87"/>
      <c r="AQ138" s="117"/>
      <c r="AR138" s="5"/>
      <c r="AS138" s="176"/>
    </row>
    <row r="139" spans="1:45" s="46" customFormat="1" ht="12">
      <c r="A139" s="141" t="s">
        <v>301</v>
      </c>
      <c r="B139" s="279" t="s">
        <v>736</v>
      </c>
      <c r="C139" s="329"/>
      <c r="D139" s="330"/>
      <c r="E139" s="330"/>
      <c r="F139" s="331"/>
      <c r="G139" s="332"/>
      <c r="H139" s="289"/>
      <c r="I139" s="217"/>
      <c r="J139" s="298"/>
      <c r="K139" s="333"/>
      <c r="L139" s="334"/>
      <c r="M139" s="335"/>
      <c r="N139" s="297"/>
      <c r="O139" s="387"/>
      <c r="P139" s="334"/>
      <c r="Q139" s="353"/>
      <c r="R139" s="297"/>
      <c r="S139" s="334"/>
      <c r="T139" s="335"/>
      <c r="U139" s="419"/>
      <c r="V139" s="420"/>
      <c r="W139" s="353"/>
      <c r="X139" s="567"/>
      <c r="Y139" s="568"/>
      <c r="Z139" s="334"/>
      <c r="AA139" s="335"/>
      <c r="AB139" s="419"/>
      <c r="AC139" s="420"/>
      <c r="AD139" s="335"/>
      <c r="AE139" s="297"/>
      <c r="AF139" s="420"/>
      <c r="AG139" s="335"/>
      <c r="AH139" s="419"/>
      <c r="AI139" s="614">
        <v>0.6923611111111111</v>
      </c>
      <c r="AJ139" s="335"/>
      <c r="AK139" s="120"/>
      <c r="AL139" s="2"/>
      <c r="AM139" s="60"/>
      <c r="AN139" s="120"/>
      <c r="AO139" s="2"/>
      <c r="AP139" s="60"/>
      <c r="AQ139" s="120"/>
      <c r="AR139" s="2"/>
      <c r="AS139" s="189"/>
    </row>
    <row r="140" spans="1:45" s="46" customFormat="1" ht="12">
      <c r="A140" s="141" t="s">
        <v>766</v>
      </c>
      <c r="B140" s="279" t="s">
        <v>767</v>
      </c>
      <c r="C140" s="329"/>
      <c r="D140" s="330"/>
      <c r="E140" s="330"/>
      <c r="F140" s="331"/>
      <c r="G140" s="332"/>
      <c r="H140" s="289"/>
      <c r="I140" s="217"/>
      <c r="J140" s="298"/>
      <c r="K140" s="333"/>
      <c r="L140" s="334"/>
      <c r="M140" s="335"/>
      <c r="N140" s="297"/>
      <c r="O140" s="387"/>
      <c r="P140" s="334"/>
      <c r="Q140" s="353"/>
      <c r="R140" s="297"/>
      <c r="S140" s="334"/>
      <c r="T140" s="335"/>
      <c r="U140" s="419"/>
      <c r="V140" s="420"/>
      <c r="W140" s="353"/>
      <c r="X140" s="567"/>
      <c r="Y140" s="568"/>
      <c r="Z140" s="334"/>
      <c r="AA140" s="335"/>
      <c r="AB140" s="419"/>
      <c r="AC140" s="420"/>
      <c r="AD140" s="335"/>
      <c r="AE140" s="297"/>
      <c r="AF140" s="420"/>
      <c r="AG140" s="335"/>
      <c r="AH140" s="419"/>
      <c r="AI140" s="420"/>
      <c r="AJ140" s="335"/>
      <c r="AK140" s="640">
        <v>0.46597222222222223</v>
      </c>
      <c r="AL140" s="334"/>
      <c r="AM140" s="335"/>
      <c r="AN140" s="120"/>
      <c r="AO140" s="2"/>
      <c r="AP140" s="60"/>
      <c r="AQ140" s="120"/>
      <c r="AR140" s="2"/>
      <c r="AS140" s="189"/>
    </row>
    <row r="141" spans="1:45" s="46" customFormat="1" ht="12">
      <c r="A141" s="141" t="s">
        <v>768</v>
      </c>
      <c r="B141" s="279" t="s">
        <v>769</v>
      </c>
      <c r="C141" s="329"/>
      <c r="D141" s="330"/>
      <c r="E141" s="330"/>
      <c r="F141" s="331"/>
      <c r="G141" s="332"/>
      <c r="H141" s="289"/>
      <c r="I141" s="217"/>
      <c r="J141" s="298"/>
      <c r="K141" s="333"/>
      <c r="L141" s="334"/>
      <c r="M141" s="335"/>
      <c r="N141" s="297"/>
      <c r="O141" s="387"/>
      <c r="P141" s="334"/>
      <c r="Q141" s="353"/>
      <c r="R141" s="297"/>
      <c r="S141" s="334"/>
      <c r="T141" s="335"/>
      <c r="U141" s="419"/>
      <c r="V141" s="420"/>
      <c r="W141" s="353"/>
      <c r="X141" s="567"/>
      <c r="Y141" s="568"/>
      <c r="Z141" s="334"/>
      <c r="AA141" s="335"/>
      <c r="AB141" s="419"/>
      <c r="AC141" s="420"/>
      <c r="AD141" s="335"/>
      <c r="AE141" s="297"/>
      <c r="AF141" s="420"/>
      <c r="AG141" s="335"/>
      <c r="AH141" s="419"/>
      <c r="AI141" s="420"/>
      <c r="AJ141" s="335"/>
      <c r="AK141" s="640">
        <v>0.5263888888888889</v>
      </c>
      <c r="AL141" s="334"/>
      <c r="AM141" s="335"/>
      <c r="AN141" s="120"/>
      <c r="AO141" s="2"/>
      <c r="AP141" s="60"/>
      <c r="AQ141" s="120"/>
      <c r="AR141" s="2"/>
      <c r="AS141" s="189"/>
    </row>
    <row r="142" spans="1:45" s="46" customFormat="1" ht="12">
      <c r="A142" s="141" t="s">
        <v>766</v>
      </c>
      <c r="B142" s="279" t="s">
        <v>294</v>
      </c>
      <c r="C142" s="329"/>
      <c r="D142" s="330"/>
      <c r="E142" s="330"/>
      <c r="F142" s="331"/>
      <c r="G142" s="332"/>
      <c r="H142" s="289"/>
      <c r="I142" s="217"/>
      <c r="J142" s="298"/>
      <c r="K142" s="333"/>
      <c r="L142" s="334"/>
      <c r="M142" s="335"/>
      <c r="N142" s="297"/>
      <c r="O142" s="387"/>
      <c r="P142" s="334"/>
      <c r="Q142" s="353"/>
      <c r="R142" s="297"/>
      <c r="S142" s="334"/>
      <c r="T142" s="335"/>
      <c r="U142" s="419"/>
      <c r="V142" s="420"/>
      <c r="W142" s="353"/>
      <c r="X142" s="567"/>
      <c r="Y142" s="568"/>
      <c r="Z142" s="334"/>
      <c r="AA142" s="335"/>
      <c r="AB142" s="419"/>
      <c r="AC142" s="420"/>
      <c r="AD142" s="335"/>
      <c r="AE142" s="297"/>
      <c r="AF142" s="420"/>
      <c r="AG142" s="335"/>
      <c r="AH142" s="419"/>
      <c r="AI142" s="420"/>
      <c r="AJ142" s="335"/>
      <c r="AK142" s="640">
        <v>0.5819444444444445</v>
      </c>
      <c r="AL142" s="334"/>
      <c r="AM142" s="335"/>
      <c r="AN142" s="120"/>
      <c r="AO142" s="2"/>
      <c r="AP142" s="60"/>
      <c r="AQ142" s="120"/>
      <c r="AR142" s="2"/>
      <c r="AS142" s="189"/>
    </row>
    <row r="143" spans="1:46" s="46" customFormat="1" ht="12">
      <c r="A143" s="141" t="s">
        <v>838</v>
      </c>
      <c r="B143" s="279" t="s">
        <v>294</v>
      </c>
      <c r="C143" s="329"/>
      <c r="D143" s="330"/>
      <c r="E143" s="330"/>
      <c r="F143" s="331"/>
      <c r="G143" s="332"/>
      <c r="H143" s="289"/>
      <c r="I143" s="217"/>
      <c r="J143" s="298"/>
      <c r="K143" s="333"/>
      <c r="L143" s="334"/>
      <c r="M143" s="335"/>
      <c r="N143" s="297"/>
      <c r="O143" s="387"/>
      <c r="P143" s="334"/>
      <c r="Q143" s="353"/>
      <c r="R143" s="297"/>
      <c r="S143" s="334"/>
      <c r="T143" s="335"/>
      <c r="U143" s="419"/>
      <c r="V143" s="420"/>
      <c r="W143" s="353"/>
      <c r="X143" s="567"/>
      <c r="Y143" s="568"/>
      <c r="Z143" s="334"/>
      <c r="AA143" s="335"/>
      <c r="AB143" s="419"/>
      <c r="AC143" s="420"/>
      <c r="AD143" s="335"/>
      <c r="AE143" s="297"/>
      <c r="AF143" s="420"/>
      <c r="AG143" s="335"/>
      <c r="AH143" s="419"/>
      <c r="AI143" s="420"/>
      <c r="AJ143" s="335"/>
      <c r="AK143" s="419"/>
      <c r="AL143" s="334"/>
      <c r="AM143" s="335"/>
      <c r="AN143" s="297"/>
      <c r="AO143" s="334"/>
      <c r="AP143" s="335"/>
      <c r="AQ143" s="120"/>
      <c r="AR143" s="2"/>
      <c r="AS143" s="85">
        <v>0.5055555555555555</v>
      </c>
      <c r="AT143" s="710">
        <v>0.4909722222222222</v>
      </c>
    </row>
    <row r="144" spans="1:45" ht="12.75" thickBot="1">
      <c r="A144" s="125" t="s">
        <v>274</v>
      </c>
      <c r="B144" s="142" t="s">
        <v>273</v>
      </c>
      <c r="C144" s="185"/>
      <c r="D144" s="186"/>
      <c r="E144" s="186"/>
      <c r="F144" s="187"/>
      <c r="G144" s="154"/>
      <c r="H144" s="179">
        <v>0.751388888888889</v>
      </c>
      <c r="I144" s="236"/>
      <c r="J144" s="180">
        <v>0.6909722222222222</v>
      </c>
      <c r="K144" s="237">
        <v>0.6680555555555556</v>
      </c>
      <c r="L144" s="229"/>
      <c r="M144" s="197"/>
      <c r="N144" s="196"/>
      <c r="O144" s="278"/>
      <c r="P144" s="229"/>
      <c r="Q144" s="197"/>
      <c r="R144" s="196"/>
      <c r="S144" s="229"/>
      <c r="T144" s="197"/>
      <c r="U144" s="196"/>
      <c r="V144" s="229"/>
      <c r="W144" s="197"/>
      <c r="X144" s="434"/>
      <c r="Y144" s="429"/>
      <c r="Z144" s="229"/>
      <c r="AA144" s="197"/>
      <c r="AB144" s="196"/>
      <c r="AC144" s="229"/>
      <c r="AD144" s="197"/>
      <c r="AE144" s="196"/>
      <c r="AF144" s="229"/>
      <c r="AG144" s="197"/>
      <c r="AH144" s="288"/>
      <c r="AI144" s="286"/>
      <c r="AJ144" s="287"/>
      <c r="AK144" s="196"/>
      <c r="AL144" s="229"/>
      <c r="AM144" s="197"/>
      <c r="AN144" s="196"/>
      <c r="AO144" s="229"/>
      <c r="AP144" s="197"/>
      <c r="AQ144" s="117"/>
      <c r="AR144" s="5"/>
      <c r="AS144" s="85"/>
    </row>
    <row r="145" spans="1:45" ht="12">
      <c r="A145" s="408" t="s">
        <v>501</v>
      </c>
      <c r="C145" s="617">
        <v>0.6416666666666667</v>
      </c>
      <c r="D145" s="618">
        <v>0.5944444444444444</v>
      </c>
      <c r="E145" s="618">
        <v>0.6590277777777778</v>
      </c>
      <c r="F145" s="619">
        <v>0.6270833333333333</v>
      </c>
      <c r="G145" s="617">
        <v>0.5555555555555556</v>
      </c>
      <c r="H145" s="618">
        <v>0.638888888888889</v>
      </c>
      <c r="I145" s="611"/>
      <c r="J145" s="619">
        <v>0.5986111111111111</v>
      </c>
      <c r="K145" s="617">
        <v>0.5666666666666667</v>
      </c>
      <c r="L145" s="618">
        <v>0.6124999999999999</v>
      </c>
      <c r="M145" s="612"/>
      <c r="N145" s="617">
        <v>0.5576388888888889</v>
      </c>
      <c r="O145" s="618">
        <v>0.5854166666666667</v>
      </c>
      <c r="P145" s="618">
        <v>0.5888888888888889</v>
      </c>
      <c r="Q145" s="619">
        <v>0.5993055555555555</v>
      </c>
      <c r="R145" s="617">
        <v>0.6027777777777777</v>
      </c>
      <c r="S145" s="618">
        <v>0.5493055555555556</v>
      </c>
      <c r="T145" s="619">
        <v>0.5472222222222222</v>
      </c>
      <c r="U145" s="617">
        <v>0.5472222222222222</v>
      </c>
      <c r="V145" s="618">
        <v>0.5430555555555555</v>
      </c>
      <c r="W145" s="618">
        <v>0.5743055555555555</v>
      </c>
      <c r="X145" s="619">
        <v>0.5923611111111111</v>
      </c>
      <c r="Y145" s="617">
        <v>0.5638888888888889</v>
      </c>
      <c r="Z145" s="618">
        <v>0.5368055555555555</v>
      </c>
      <c r="AA145" s="619">
        <v>0.5861111111111111</v>
      </c>
      <c r="AB145" s="617">
        <v>0.5645833333333333</v>
      </c>
      <c r="AC145" s="618">
        <v>0.5715277777777777</v>
      </c>
      <c r="AD145" s="612"/>
      <c r="AE145" s="617">
        <v>0.5791666666666667</v>
      </c>
      <c r="AF145" s="618">
        <v>0.5770833333333333</v>
      </c>
      <c r="AG145" s="618">
        <v>0.6013888888888889</v>
      </c>
      <c r="AH145" s="623">
        <v>0.5583333333333333</v>
      </c>
      <c r="AI145" s="633">
        <v>0.5534722222222223</v>
      </c>
      <c r="AJ145" s="639">
        <v>0.5729166666666666</v>
      </c>
      <c r="AK145" s="623">
        <v>0.5298611111111111</v>
      </c>
      <c r="AL145" s="633">
        <v>0.5340277777777778</v>
      </c>
      <c r="AM145" s="667"/>
      <c r="AN145" s="96">
        <v>0.4784722222222222</v>
      </c>
      <c r="AO145" s="679">
        <v>0.49722222222222223</v>
      </c>
      <c r="AP145" s="689"/>
      <c r="AQ145" s="117"/>
      <c r="AR145" s="5"/>
      <c r="AS145" s="176"/>
    </row>
    <row r="146" spans="1:45" ht="13.5" thickBot="1">
      <c r="A146" s="408" t="s">
        <v>502</v>
      </c>
      <c r="C146" s="858">
        <v>0.6305555555555555</v>
      </c>
      <c r="D146" s="859"/>
      <c r="E146" s="859"/>
      <c r="F146" s="860"/>
      <c r="G146" s="858">
        <v>0.5972222222222222</v>
      </c>
      <c r="H146" s="859"/>
      <c r="I146" s="859"/>
      <c r="J146" s="860"/>
      <c r="K146" s="858">
        <v>0.5895833333333333</v>
      </c>
      <c r="L146" s="859"/>
      <c r="M146" s="860"/>
      <c r="N146" s="858">
        <v>0.5826388888888888</v>
      </c>
      <c r="O146" s="859"/>
      <c r="P146" s="859"/>
      <c r="Q146" s="860"/>
      <c r="R146" s="858">
        <v>0.5659722222222222</v>
      </c>
      <c r="S146" s="859"/>
      <c r="T146" s="860"/>
      <c r="U146" s="858">
        <v>0.5638888888888889</v>
      </c>
      <c r="V146" s="859"/>
      <c r="W146" s="859"/>
      <c r="X146" s="860"/>
      <c r="Y146" s="858">
        <v>0.5618055555555556</v>
      </c>
      <c r="Z146" s="859"/>
      <c r="AA146" s="860"/>
      <c r="AB146" s="858">
        <v>0.5680555555555555</v>
      </c>
      <c r="AC146" s="859"/>
      <c r="AD146" s="860"/>
      <c r="AE146" s="858">
        <v>0.5854166666666667</v>
      </c>
      <c r="AF146" s="878"/>
      <c r="AG146" s="878"/>
      <c r="AH146" s="862">
        <v>0.5611111111111111</v>
      </c>
      <c r="AI146" s="865"/>
      <c r="AJ146" s="865"/>
      <c r="AK146" s="862">
        <v>0.5319444444444444</v>
      </c>
      <c r="AL146" s="863"/>
      <c r="AM146" s="864"/>
      <c r="AN146" s="862">
        <v>0.4875</v>
      </c>
      <c r="AO146" s="865"/>
      <c r="AP146" s="865"/>
      <c r="AQ146" s="196"/>
      <c r="AR146" s="229"/>
      <c r="AS146" s="228"/>
    </row>
    <row r="147" spans="3:22" ht="12">
      <c r="C147" s="404"/>
      <c r="D147" s="404"/>
      <c r="E147" s="404"/>
      <c r="F147" s="404"/>
      <c r="G147" s="404"/>
      <c r="H147" s="404"/>
      <c r="J147" s="404"/>
      <c r="K147" s="404"/>
      <c r="L147" s="404"/>
      <c r="N147" s="404"/>
      <c r="O147" s="404"/>
      <c r="P147" s="404"/>
      <c r="Q147" s="404"/>
      <c r="R147" s="404"/>
      <c r="S147" s="404"/>
      <c r="T147" s="404"/>
      <c r="U147" s="404"/>
      <c r="V147" s="404"/>
    </row>
    <row r="148" spans="3:22" ht="12">
      <c r="C148" s="404"/>
      <c r="D148" s="404"/>
      <c r="E148" s="404"/>
      <c r="F148" s="404"/>
      <c r="G148" s="404"/>
      <c r="H148" s="404"/>
      <c r="J148" s="404"/>
      <c r="K148" s="404"/>
      <c r="L148" s="404"/>
      <c r="N148" s="404"/>
      <c r="O148" s="404"/>
      <c r="P148" s="404"/>
      <c r="Q148" s="404"/>
      <c r="R148" s="404"/>
      <c r="S148" s="404"/>
      <c r="T148" s="404"/>
      <c r="U148" s="404"/>
      <c r="V148" s="404"/>
    </row>
    <row r="149" spans="3:22" ht="12">
      <c r="C149" s="404"/>
      <c r="D149" s="404"/>
      <c r="E149" s="404"/>
      <c r="F149" s="404"/>
      <c r="G149" s="404"/>
      <c r="H149" s="404"/>
      <c r="J149" s="404"/>
      <c r="K149" s="404"/>
      <c r="L149" s="404"/>
      <c r="N149" s="404"/>
      <c r="O149" s="404"/>
      <c r="P149" s="404"/>
      <c r="Q149" s="404"/>
      <c r="R149" s="404"/>
      <c r="S149" s="404"/>
      <c r="T149" s="404"/>
      <c r="U149" s="404"/>
      <c r="V149" s="404"/>
    </row>
    <row r="150" spans="3:22" ht="12">
      <c r="C150" s="404"/>
      <c r="D150" s="404"/>
      <c r="E150" s="404"/>
      <c r="F150" s="404"/>
      <c r="G150" s="404"/>
      <c r="H150" s="404"/>
      <c r="J150" s="404"/>
      <c r="K150" s="404"/>
      <c r="L150" s="404"/>
      <c r="N150" s="404"/>
      <c r="O150" s="404"/>
      <c r="P150" s="404"/>
      <c r="Q150" s="404"/>
      <c r="R150" s="404"/>
      <c r="S150" s="404"/>
      <c r="T150" s="404"/>
      <c r="U150" s="404"/>
      <c r="V150" s="404"/>
    </row>
    <row r="151" spans="3:22" ht="12.75" thickBot="1">
      <c r="C151" s="404"/>
      <c r="D151" s="404"/>
      <c r="E151" s="404"/>
      <c r="F151" s="404"/>
      <c r="G151" s="404"/>
      <c r="H151" s="404"/>
      <c r="J151" s="404"/>
      <c r="K151" s="404"/>
      <c r="L151" s="404"/>
      <c r="N151" s="404"/>
      <c r="O151" s="404"/>
      <c r="P151" s="404"/>
      <c r="Q151" s="404"/>
      <c r="R151" s="404"/>
      <c r="S151" s="404"/>
      <c r="T151" s="404"/>
      <c r="U151" s="404"/>
      <c r="V151" s="404"/>
    </row>
    <row r="152" spans="2:5" ht="12">
      <c r="B152" s="872" t="s">
        <v>241</v>
      </c>
      <c r="C152" s="873"/>
      <c r="D152" s="873"/>
      <c r="E152" s="874"/>
    </row>
    <row r="153" spans="2:5" ht="12">
      <c r="B153" s="875"/>
      <c r="C153" s="836"/>
      <c r="D153" s="836"/>
      <c r="E153" s="876"/>
    </row>
    <row r="154" spans="2:5" ht="13.5" thickBot="1">
      <c r="B154" s="341" t="s">
        <v>174</v>
      </c>
      <c r="C154" s="342" t="s">
        <v>173</v>
      </c>
      <c r="D154" s="342" t="s">
        <v>242</v>
      </c>
      <c r="E154" s="343" t="s">
        <v>243</v>
      </c>
    </row>
    <row r="155" spans="1:5" ht="12">
      <c r="A155">
        <v>1</v>
      </c>
      <c r="B155" s="295" t="s">
        <v>244</v>
      </c>
      <c r="C155" s="344" t="s">
        <v>190</v>
      </c>
      <c r="D155" s="345" t="s">
        <v>318</v>
      </c>
      <c r="E155" s="346">
        <v>0.37986111111111115</v>
      </c>
    </row>
    <row r="156" spans="1:5" ht="12">
      <c r="A156">
        <v>2</v>
      </c>
      <c r="B156" s="120" t="s">
        <v>196</v>
      </c>
      <c r="C156" s="2" t="s">
        <v>195</v>
      </c>
      <c r="D156" s="5">
        <v>2014</v>
      </c>
      <c r="E156" s="128">
        <v>0.3888888888888889</v>
      </c>
    </row>
    <row r="157" spans="1:5" ht="12">
      <c r="A157">
        <v>3</v>
      </c>
      <c r="B157" s="124" t="s">
        <v>230</v>
      </c>
      <c r="C157" s="114" t="s">
        <v>190</v>
      </c>
      <c r="D157" s="5">
        <v>2018</v>
      </c>
      <c r="E157" s="238">
        <v>0.40069444444444446</v>
      </c>
    </row>
    <row r="158" spans="1:5" ht="12">
      <c r="A158">
        <v>4</v>
      </c>
      <c r="B158" s="124" t="s">
        <v>729</v>
      </c>
      <c r="C158" s="114" t="s">
        <v>301</v>
      </c>
      <c r="D158" s="5">
        <v>2021</v>
      </c>
      <c r="E158" s="238">
        <v>0.40347222222222223</v>
      </c>
    </row>
    <row r="159" spans="1:5" ht="12">
      <c r="A159">
        <v>5</v>
      </c>
      <c r="B159" s="124" t="s">
        <v>389</v>
      </c>
      <c r="C159" s="114" t="s">
        <v>234</v>
      </c>
      <c r="D159" s="5">
        <v>2016</v>
      </c>
      <c r="E159" s="128">
        <v>0.4277777777777778</v>
      </c>
    </row>
    <row r="160" spans="1:5" ht="12">
      <c r="A160">
        <v>6</v>
      </c>
      <c r="B160" s="124" t="s">
        <v>283</v>
      </c>
      <c r="C160" s="114" t="s">
        <v>281</v>
      </c>
      <c r="D160" s="5">
        <v>2014</v>
      </c>
      <c r="E160" s="128">
        <v>0.4277777777777778</v>
      </c>
    </row>
    <row r="161" spans="1:5" ht="12">
      <c r="A161">
        <v>7</v>
      </c>
      <c r="B161" s="124" t="s">
        <v>245</v>
      </c>
      <c r="C161" s="114" t="s">
        <v>202</v>
      </c>
      <c r="D161" s="5">
        <v>2015</v>
      </c>
      <c r="E161" s="128">
        <v>0.4284722222222222</v>
      </c>
    </row>
    <row r="162" spans="1:5" ht="12">
      <c r="A162">
        <v>8</v>
      </c>
      <c r="B162" s="124" t="s">
        <v>411</v>
      </c>
      <c r="C162" s="114" t="s">
        <v>727</v>
      </c>
      <c r="D162" s="5">
        <v>2021</v>
      </c>
      <c r="E162" s="128">
        <v>0.43124999999999997</v>
      </c>
    </row>
    <row r="163" spans="1:5" ht="12">
      <c r="A163">
        <v>9</v>
      </c>
      <c r="B163" s="124" t="s">
        <v>518</v>
      </c>
      <c r="C163" s="114" t="s">
        <v>234</v>
      </c>
      <c r="D163" s="5">
        <v>2021</v>
      </c>
      <c r="E163" s="128">
        <v>0.4354166666666666</v>
      </c>
    </row>
    <row r="164" spans="1:5" ht="12">
      <c r="A164">
        <v>10</v>
      </c>
      <c r="B164" s="124" t="s">
        <v>290</v>
      </c>
      <c r="C164" s="114" t="s">
        <v>527</v>
      </c>
      <c r="D164" s="5">
        <v>2016</v>
      </c>
      <c r="E164" s="128">
        <v>0.4388888888888889</v>
      </c>
    </row>
    <row r="165" spans="1:5" ht="12">
      <c r="A165">
        <v>11</v>
      </c>
      <c r="B165" s="124" t="s">
        <v>391</v>
      </c>
      <c r="C165" s="114" t="s">
        <v>281</v>
      </c>
      <c r="D165" s="5">
        <v>2017</v>
      </c>
      <c r="E165" s="128">
        <v>0.4513888888888889</v>
      </c>
    </row>
    <row r="166" spans="1:5" ht="12">
      <c r="A166">
        <v>12</v>
      </c>
      <c r="B166" s="124" t="s">
        <v>447</v>
      </c>
      <c r="C166" s="114" t="s">
        <v>301</v>
      </c>
      <c r="D166" s="5">
        <v>2020</v>
      </c>
      <c r="E166" s="128">
        <v>0.4527777777777778</v>
      </c>
    </row>
    <row r="167" ht="12">
      <c r="F167" s="122"/>
    </row>
    <row r="169" spans="2:5" ht="12">
      <c r="B169" s="368"/>
      <c r="C169" s="368"/>
      <c r="D169" s="300"/>
      <c r="E169" s="474"/>
    </row>
    <row r="170" spans="2:5" ht="12">
      <c r="B170" s="368"/>
      <c r="C170" s="368"/>
      <c r="D170" s="300"/>
      <c r="E170" s="474"/>
    </row>
    <row r="174" ht="12.75" thickBot="1"/>
    <row r="175" spans="2:5" ht="12">
      <c r="B175" s="866" t="s">
        <v>247</v>
      </c>
      <c r="C175" s="867"/>
      <c r="D175" s="867"/>
      <c r="E175" s="868"/>
    </row>
    <row r="176" spans="1:5" ht="12">
      <c r="A176">
        <v>1</v>
      </c>
      <c r="B176" s="869"/>
      <c r="C176" s="870"/>
      <c r="D176" s="870"/>
      <c r="E176" s="871"/>
    </row>
    <row r="177" spans="1:5" ht="12.75">
      <c r="A177">
        <v>2</v>
      </c>
      <c r="B177" s="341" t="s">
        <v>174</v>
      </c>
      <c r="C177" s="342" t="s">
        <v>173</v>
      </c>
      <c r="D177" s="342" t="s">
        <v>242</v>
      </c>
      <c r="E177" s="343" t="s">
        <v>243</v>
      </c>
    </row>
    <row r="178" spans="1:5" ht="12">
      <c r="A178">
        <v>3</v>
      </c>
      <c r="B178" s="641" t="s">
        <v>537</v>
      </c>
      <c r="C178" s="283" t="s">
        <v>202</v>
      </c>
      <c r="D178" s="283">
        <v>2020</v>
      </c>
      <c r="E178" s="642">
        <v>0.4534722222222222</v>
      </c>
    </row>
    <row r="179" spans="1:5" ht="12">
      <c r="A179">
        <v>4</v>
      </c>
      <c r="B179" s="113" t="s">
        <v>250</v>
      </c>
      <c r="C179" s="113" t="s">
        <v>251</v>
      </c>
      <c r="D179" s="113">
        <v>2018</v>
      </c>
      <c r="E179" s="302">
        <v>0.48333333333333334</v>
      </c>
    </row>
    <row r="180" spans="1:5" ht="12">
      <c r="A180">
        <v>5</v>
      </c>
      <c r="B180" s="121" t="s">
        <v>535</v>
      </c>
      <c r="C180" s="113" t="s">
        <v>536</v>
      </c>
      <c r="D180" s="113">
        <v>2018</v>
      </c>
      <c r="E180" s="127">
        <v>0.4847222222222222</v>
      </c>
    </row>
    <row r="181" spans="1:5" ht="12">
      <c r="A181">
        <v>6</v>
      </c>
      <c r="B181" s="569" t="s">
        <v>248</v>
      </c>
      <c r="C181" s="570" t="s">
        <v>249</v>
      </c>
      <c r="D181" s="570" t="s">
        <v>214</v>
      </c>
      <c r="E181" s="571">
        <v>0.5083333333333333</v>
      </c>
    </row>
    <row r="182" spans="1:5" ht="12">
      <c r="A182">
        <v>7</v>
      </c>
      <c r="B182" s="120" t="s">
        <v>284</v>
      </c>
      <c r="C182" s="2" t="s">
        <v>202</v>
      </c>
      <c r="D182" s="113">
        <v>2015</v>
      </c>
      <c r="E182" s="129">
        <v>0.5263888888888889</v>
      </c>
    </row>
    <row r="183" spans="1:5" ht="12">
      <c r="A183">
        <v>8</v>
      </c>
      <c r="B183" s="121" t="s">
        <v>201</v>
      </c>
      <c r="C183" s="113" t="s">
        <v>453</v>
      </c>
      <c r="D183" s="113">
        <v>2014</v>
      </c>
      <c r="E183" s="127">
        <v>0.5388888888888889</v>
      </c>
    </row>
    <row r="184" spans="1:5" ht="12">
      <c r="A184">
        <v>9</v>
      </c>
      <c r="B184" s="121" t="s">
        <v>205</v>
      </c>
      <c r="C184" s="113" t="s">
        <v>706</v>
      </c>
      <c r="D184" s="113">
        <v>2018</v>
      </c>
      <c r="E184" s="127">
        <v>0.5708333333333333</v>
      </c>
    </row>
    <row r="185" spans="1:5" ht="12">
      <c r="A185">
        <v>10</v>
      </c>
      <c r="B185" s="121" t="s">
        <v>649</v>
      </c>
      <c r="C185" s="113" t="s">
        <v>202</v>
      </c>
      <c r="D185" s="113">
        <v>2017</v>
      </c>
      <c r="E185" s="127">
        <v>0.5756944444444444</v>
      </c>
    </row>
    <row r="186" spans="2:5" ht="12">
      <c r="B186" s="124" t="s">
        <v>398</v>
      </c>
      <c r="C186" s="114" t="s">
        <v>399</v>
      </c>
      <c r="D186" s="113">
        <v>2014</v>
      </c>
      <c r="E186" s="129">
        <v>0.5770833333333333</v>
      </c>
    </row>
    <row r="187" spans="2:5" ht="12.75" thickBot="1">
      <c r="B187" s="125" t="s">
        <v>229</v>
      </c>
      <c r="C187" s="126" t="s">
        <v>227</v>
      </c>
      <c r="D187" s="236">
        <v>2016</v>
      </c>
      <c r="E187" s="155">
        <v>0.5868055555555556</v>
      </c>
    </row>
    <row r="188" ht="12">
      <c r="A188" s="122"/>
    </row>
    <row r="190" spans="2:5" ht="12">
      <c r="B190" s="368"/>
      <c r="C190" s="368"/>
      <c r="D190" s="151"/>
      <c r="E190" s="475"/>
    </row>
  </sheetData>
  <sheetProtection/>
  <mergeCells count="28">
    <mergeCell ref="A1:C1"/>
    <mergeCell ref="C3:F3"/>
    <mergeCell ref="G146:J146"/>
    <mergeCell ref="N3:Q3"/>
    <mergeCell ref="AB3:AD3"/>
    <mergeCell ref="AE146:AG146"/>
    <mergeCell ref="U146:X146"/>
    <mergeCell ref="R146:T146"/>
    <mergeCell ref="B175:E176"/>
    <mergeCell ref="K3:M3"/>
    <mergeCell ref="U3:X3"/>
    <mergeCell ref="R3:T3"/>
    <mergeCell ref="G3:J3"/>
    <mergeCell ref="Y3:AA3"/>
    <mergeCell ref="K146:M146"/>
    <mergeCell ref="B152:E153"/>
    <mergeCell ref="C146:F146"/>
    <mergeCell ref="Y146:AA146"/>
    <mergeCell ref="AQ3:AS3"/>
    <mergeCell ref="N146:Q146"/>
    <mergeCell ref="AK3:AM3"/>
    <mergeCell ref="AK146:AM146"/>
    <mergeCell ref="AH3:AJ3"/>
    <mergeCell ref="AH146:AJ146"/>
    <mergeCell ref="AE3:AG3"/>
    <mergeCell ref="AB146:AD146"/>
    <mergeCell ref="AN3:AP3"/>
    <mergeCell ref="AN146:AP146"/>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Q216"/>
  <sheetViews>
    <sheetView zoomScale="120" zoomScaleNormal="120" zoomScalePageLayoutView="0" workbookViewId="0" topLeftCell="A136">
      <selection activeCell="H150" sqref="H150"/>
    </sheetView>
  </sheetViews>
  <sheetFormatPr defaultColWidth="11.421875" defaultRowHeight="12.75"/>
  <cols>
    <col min="2" max="2" width="8.57421875" style="0" bestFit="1" customWidth="1"/>
    <col min="3" max="3" width="11.8515625" style="0" bestFit="1" customWidth="1"/>
    <col min="4" max="4" width="14.8515625" style="0" bestFit="1" customWidth="1"/>
    <col min="5" max="5" width="4.140625" style="0" bestFit="1" customWidth="1"/>
    <col min="6" max="6" width="4.28125" style="0" bestFit="1" customWidth="1"/>
    <col min="7" max="7" width="4.421875" style="0" bestFit="1" customWidth="1"/>
    <col min="10" max="10" width="11.28125" style="0" customWidth="1"/>
    <col min="11" max="11" width="12.57421875" style="0" bestFit="1" customWidth="1"/>
    <col min="12" max="13" width="15.140625" style="0" bestFit="1" customWidth="1"/>
  </cols>
  <sheetData>
    <row r="1" ht="13.5" thickBot="1"/>
    <row r="2" spans="2:12" ht="12.75">
      <c r="B2" s="880" t="s">
        <v>712</v>
      </c>
      <c r="C2" s="881"/>
      <c r="D2" s="881"/>
      <c r="E2" s="881"/>
      <c r="F2" s="881"/>
      <c r="G2" s="882"/>
      <c r="I2" s="830" t="s">
        <v>666</v>
      </c>
      <c r="J2" s="831"/>
      <c r="K2" s="831"/>
      <c r="L2" s="886"/>
    </row>
    <row r="3" spans="2:12" ht="12.75">
      <c r="B3" s="883"/>
      <c r="C3" s="884"/>
      <c r="D3" s="884"/>
      <c r="E3" s="884"/>
      <c r="F3" s="884"/>
      <c r="G3" s="885"/>
      <c r="I3" s="394" t="s">
        <v>667</v>
      </c>
      <c r="J3" s="9" t="s">
        <v>668</v>
      </c>
      <c r="K3" s="393" t="s">
        <v>740</v>
      </c>
      <c r="L3" s="395" t="s">
        <v>669</v>
      </c>
    </row>
    <row r="4" spans="2:12" ht="13.5" thickBot="1">
      <c r="B4" s="883"/>
      <c r="C4" s="884"/>
      <c r="D4" s="884"/>
      <c r="E4" s="884"/>
      <c r="F4" s="884"/>
      <c r="G4" s="885"/>
      <c r="I4" s="117">
        <v>275</v>
      </c>
      <c r="J4" s="5">
        <v>150</v>
      </c>
      <c r="K4" s="87">
        <f>SUM(I4:J4)</f>
        <v>425</v>
      </c>
      <c r="L4" s="592">
        <v>0.75</v>
      </c>
    </row>
    <row r="5" spans="2:12" ht="12.75">
      <c r="B5" s="295" t="s">
        <v>174</v>
      </c>
      <c r="C5" s="344" t="s">
        <v>173</v>
      </c>
      <c r="D5" s="344" t="s">
        <v>242</v>
      </c>
      <c r="E5" s="344" t="s">
        <v>158</v>
      </c>
      <c r="F5" s="344" t="s">
        <v>159</v>
      </c>
      <c r="G5" s="675" t="s">
        <v>726</v>
      </c>
      <c r="I5" s="117">
        <v>285</v>
      </c>
      <c r="J5" s="5">
        <v>200</v>
      </c>
      <c r="K5" s="87">
        <f>SUM(I5:J5)</f>
        <v>485</v>
      </c>
      <c r="L5" s="592">
        <v>0.8</v>
      </c>
    </row>
    <row r="6" spans="2:12" ht="12.75">
      <c r="B6" s="121" t="s">
        <v>497</v>
      </c>
      <c r="C6" s="113" t="s">
        <v>498</v>
      </c>
      <c r="D6" s="235">
        <v>43228</v>
      </c>
      <c r="E6" s="5">
        <v>254</v>
      </c>
      <c r="F6" s="5">
        <v>145</v>
      </c>
      <c r="G6" s="176">
        <v>399</v>
      </c>
      <c r="I6" s="117">
        <v>290</v>
      </c>
      <c r="J6" s="5">
        <v>220</v>
      </c>
      <c r="K6" s="87">
        <f>SUM(I6:J6)</f>
        <v>510</v>
      </c>
      <c r="L6" s="592">
        <v>0.85</v>
      </c>
    </row>
    <row r="7" spans="2:12" ht="13.5" thickBot="1">
      <c r="B7" s="117" t="s">
        <v>389</v>
      </c>
      <c r="C7" s="113" t="s">
        <v>234</v>
      </c>
      <c r="D7" s="235">
        <v>43228</v>
      </c>
      <c r="E7" s="5">
        <v>273</v>
      </c>
      <c r="F7" s="5">
        <v>200</v>
      </c>
      <c r="G7" s="176">
        <v>473</v>
      </c>
      <c r="I7" s="196">
        <v>295</v>
      </c>
      <c r="J7" s="229">
        <v>240</v>
      </c>
      <c r="K7" s="197">
        <f>SUM(I7:J7)</f>
        <v>535</v>
      </c>
      <c r="L7" s="593">
        <v>0.9</v>
      </c>
    </row>
    <row r="8" spans="2:7" ht="12.75">
      <c r="B8" s="117"/>
      <c r="C8" s="5"/>
      <c r="D8" s="235">
        <v>43270</v>
      </c>
      <c r="E8" s="5">
        <v>267</v>
      </c>
      <c r="F8" s="5">
        <v>121</v>
      </c>
      <c r="G8" s="176">
        <f>SUM(E8:F8)</f>
        <v>388</v>
      </c>
    </row>
    <row r="9" spans="2:11" ht="12.75">
      <c r="B9" s="117"/>
      <c r="C9" s="879" t="s">
        <v>739</v>
      </c>
      <c r="D9" s="879"/>
      <c r="E9" s="634">
        <v>270</v>
      </c>
      <c r="F9" s="634">
        <v>160</v>
      </c>
      <c r="G9" s="676">
        <v>430</v>
      </c>
      <c r="I9" s="375">
        <v>43228</v>
      </c>
      <c r="J9" s="12" t="s">
        <v>663</v>
      </c>
      <c r="K9" s="12"/>
    </row>
    <row r="10" spans="2:11" ht="12.75">
      <c r="B10" s="117"/>
      <c r="C10" s="5"/>
      <c r="D10" s="235">
        <v>43616</v>
      </c>
      <c r="E10" s="5">
        <v>266</v>
      </c>
      <c r="F10" s="5">
        <v>172</v>
      </c>
      <c r="G10" s="176">
        <f aca="true" t="shared" si="0" ref="G10:G15">SUM(E10:F10)</f>
        <v>438</v>
      </c>
      <c r="I10" s="375">
        <v>43238</v>
      </c>
      <c r="J10" s="12" t="s">
        <v>664</v>
      </c>
      <c r="K10" s="12"/>
    </row>
    <row r="11" spans="2:10" ht="12.75">
      <c r="B11" s="117"/>
      <c r="C11" s="5"/>
      <c r="D11" s="235">
        <v>43634</v>
      </c>
      <c r="E11" s="5">
        <v>275</v>
      </c>
      <c r="F11" s="5">
        <v>186</v>
      </c>
      <c r="G11" s="176">
        <f t="shared" si="0"/>
        <v>461</v>
      </c>
      <c r="I11" s="375">
        <v>43251</v>
      </c>
      <c r="J11" t="s">
        <v>711</v>
      </c>
    </row>
    <row r="12" spans="2:10" ht="12.75">
      <c r="B12" s="117"/>
      <c r="C12" s="5"/>
      <c r="D12" s="235">
        <v>43702</v>
      </c>
      <c r="E12" s="5">
        <v>258</v>
      </c>
      <c r="F12" s="5">
        <v>156</v>
      </c>
      <c r="G12" s="176">
        <f t="shared" si="0"/>
        <v>414</v>
      </c>
      <c r="I12" s="375">
        <v>43634</v>
      </c>
      <c r="J12" t="s">
        <v>731</v>
      </c>
    </row>
    <row r="13" spans="2:10" ht="12.75">
      <c r="B13" s="117"/>
      <c r="C13" s="879" t="s">
        <v>739</v>
      </c>
      <c r="D13" s="879"/>
      <c r="E13" s="634">
        <v>266</v>
      </c>
      <c r="F13" s="634">
        <v>171</v>
      </c>
      <c r="G13" s="676">
        <f t="shared" si="0"/>
        <v>437</v>
      </c>
      <c r="I13" s="375">
        <v>43970</v>
      </c>
      <c r="J13" s="12" t="s">
        <v>759</v>
      </c>
    </row>
    <row r="14" spans="2:10" s="46" customFormat="1" ht="12.75">
      <c r="B14" s="120"/>
      <c r="C14" s="636"/>
      <c r="D14" s="637">
        <v>44012</v>
      </c>
      <c r="E14" s="2">
        <v>272</v>
      </c>
      <c r="F14" s="2">
        <v>201</v>
      </c>
      <c r="G14" s="189">
        <f t="shared" si="0"/>
        <v>473</v>
      </c>
      <c r="I14" s="649">
        <v>44012</v>
      </c>
      <c r="J14" s="650" t="s">
        <v>773</v>
      </c>
    </row>
    <row r="15" spans="2:10" s="46" customFormat="1" ht="12.75">
      <c r="B15" s="120"/>
      <c r="C15" s="879" t="s">
        <v>782</v>
      </c>
      <c r="D15" s="879"/>
      <c r="E15" s="634">
        <v>272</v>
      </c>
      <c r="F15" s="634">
        <v>201</v>
      </c>
      <c r="G15" s="676">
        <f t="shared" si="0"/>
        <v>473</v>
      </c>
      <c r="I15" s="649"/>
      <c r="J15" s="650"/>
    </row>
    <row r="16" spans="2:7" ht="12.75">
      <c r="B16" s="117" t="s">
        <v>404</v>
      </c>
      <c r="C16" s="113" t="s">
        <v>234</v>
      </c>
      <c r="D16" s="235">
        <v>43228</v>
      </c>
      <c r="E16" s="5">
        <v>272</v>
      </c>
      <c r="F16" s="5">
        <v>129</v>
      </c>
      <c r="G16" s="176">
        <v>401</v>
      </c>
    </row>
    <row r="17" spans="2:7" ht="12.75">
      <c r="B17" s="117"/>
      <c r="C17" s="5"/>
      <c r="D17" s="235">
        <v>43270</v>
      </c>
      <c r="E17" s="5">
        <v>206</v>
      </c>
      <c r="F17" s="5">
        <v>100</v>
      </c>
      <c r="G17" s="176">
        <f>SUM(E17:F17)</f>
        <v>306</v>
      </c>
    </row>
    <row r="18" spans="2:7" ht="12.75">
      <c r="B18" s="117" t="s">
        <v>403</v>
      </c>
      <c r="C18" s="113" t="s">
        <v>531</v>
      </c>
      <c r="D18" s="235">
        <v>43228</v>
      </c>
      <c r="E18" s="5">
        <v>254</v>
      </c>
      <c r="F18" s="5">
        <v>170</v>
      </c>
      <c r="G18" s="176">
        <v>424</v>
      </c>
    </row>
    <row r="19" spans="2:7" ht="12.75">
      <c r="B19" s="117" t="s">
        <v>645</v>
      </c>
      <c r="C19" s="113" t="s">
        <v>644</v>
      </c>
      <c r="D19" s="235">
        <v>43228</v>
      </c>
      <c r="E19" s="5">
        <v>263</v>
      </c>
      <c r="F19" s="5">
        <v>170</v>
      </c>
      <c r="G19" s="176">
        <v>433</v>
      </c>
    </row>
    <row r="20" spans="2:7" ht="12.75">
      <c r="B20" s="121" t="s">
        <v>725</v>
      </c>
      <c r="C20" s="113" t="s">
        <v>713</v>
      </c>
      <c r="D20" s="235">
        <v>43228</v>
      </c>
      <c r="E20" s="5">
        <v>270</v>
      </c>
      <c r="F20" s="5">
        <v>164</v>
      </c>
      <c r="G20" s="176">
        <v>434</v>
      </c>
    </row>
    <row r="21" spans="2:7" ht="12.75">
      <c r="B21" s="117"/>
      <c r="C21" s="5"/>
      <c r="D21" s="235">
        <v>43335</v>
      </c>
      <c r="E21" s="5">
        <v>253</v>
      </c>
      <c r="F21" s="5">
        <v>193</v>
      </c>
      <c r="G21" s="176">
        <v>446</v>
      </c>
    </row>
    <row r="22" spans="2:7" ht="12.75">
      <c r="B22" s="117"/>
      <c r="C22" s="5"/>
      <c r="D22" s="235">
        <v>43270</v>
      </c>
      <c r="E22" s="5">
        <v>242</v>
      </c>
      <c r="F22" s="5">
        <v>109</v>
      </c>
      <c r="G22" s="176">
        <f>SUM(E22:F22)</f>
        <v>351</v>
      </c>
    </row>
    <row r="23" spans="2:7" ht="12.75">
      <c r="B23" s="117"/>
      <c r="C23" s="879" t="s">
        <v>739</v>
      </c>
      <c r="D23" s="879"/>
      <c r="E23" s="634">
        <v>255</v>
      </c>
      <c r="F23" s="634">
        <v>155</v>
      </c>
      <c r="G23" s="676">
        <v>410</v>
      </c>
    </row>
    <row r="24" spans="2:7" ht="12.75">
      <c r="B24" s="117"/>
      <c r="C24" s="5"/>
      <c r="D24" s="235">
        <v>43592</v>
      </c>
      <c r="E24" s="5">
        <v>268</v>
      </c>
      <c r="F24" s="5">
        <v>193</v>
      </c>
      <c r="G24" s="176">
        <f>SUM(E24:F24)</f>
        <v>461</v>
      </c>
    </row>
    <row r="25" spans="2:7" ht="12.75">
      <c r="B25" s="117"/>
      <c r="C25" s="5"/>
      <c r="D25" s="235">
        <v>43702</v>
      </c>
      <c r="E25" s="5">
        <v>263</v>
      </c>
      <c r="F25" s="5">
        <v>183</v>
      </c>
      <c r="G25" s="176">
        <f>SUM(E25:F25)</f>
        <v>446</v>
      </c>
    </row>
    <row r="26" spans="2:7" ht="12.75">
      <c r="B26" s="117" t="s">
        <v>302</v>
      </c>
      <c r="C26" s="113" t="s">
        <v>567</v>
      </c>
      <c r="D26" s="235">
        <v>43228</v>
      </c>
      <c r="E26" s="5">
        <v>262</v>
      </c>
      <c r="F26" s="5">
        <v>196</v>
      </c>
      <c r="G26" s="176">
        <v>458</v>
      </c>
    </row>
    <row r="27" spans="2:7" ht="12.75">
      <c r="B27" s="117"/>
      <c r="C27" s="5"/>
      <c r="D27" s="235">
        <v>43335</v>
      </c>
      <c r="E27" s="5">
        <v>280</v>
      </c>
      <c r="F27" s="5">
        <v>200</v>
      </c>
      <c r="G27" s="176">
        <v>480</v>
      </c>
    </row>
    <row r="28" spans="2:7" ht="12.75">
      <c r="B28" s="117"/>
      <c r="C28" s="5"/>
      <c r="D28" s="235">
        <v>43270</v>
      </c>
      <c r="E28" s="5">
        <v>247</v>
      </c>
      <c r="F28" s="5">
        <v>139</v>
      </c>
      <c r="G28" s="176">
        <f>SUM(E28:F28)</f>
        <v>386</v>
      </c>
    </row>
    <row r="29" spans="2:7" ht="12.75">
      <c r="B29" s="117" t="s">
        <v>306</v>
      </c>
      <c r="C29" s="113" t="s">
        <v>714</v>
      </c>
      <c r="D29" s="235">
        <v>43228</v>
      </c>
      <c r="E29" s="5">
        <v>265</v>
      </c>
      <c r="F29" s="5">
        <v>177</v>
      </c>
      <c r="G29" s="176">
        <v>442</v>
      </c>
    </row>
    <row r="30" spans="2:7" ht="12.75">
      <c r="B30" s="117"/>
      <c r="C30" s="5"/>
      <c r="D30" s="235">
        <v>43335</v>
      </c>
      <c r="E30" s="5">
        <v>276</v>
      </c>
      <c r="F30" s="5">
        <v>170</v>
      </c>
      <c r="G30" s="176">
        <f>SUM(E30:F30)</f>
        <v>446</v>
      </c>
    </row>
    <row r="31" spans="2:7" ht="12.75">
      <c r="B31" s="117"/>
      <c r="C31" s="5"/>
      <c r="D31" s="235">
        <v>43267</v>
      </c>
      <c r="E31" s="5">
        <v>256</v>
      </c>
      <c r="F31" s="5">
        <v>115</v>
      </c>
      <c r="G31" s="176">
        <f>SUM(E31:F31)</f>
        <v>371</v>
      </c>
    </row>
    <row r="32" spans="2:7" ht="12.75">
      <c r="B32" s="117" t="s">
        <v>229</v>
      </c>
      <c r="C32" s="113" t="s">
        <v>227</v>
      </c>
      <c r="D32" s="235">
        <v>43228</v>
      </c>
      <c r="E32" s="5">
        <v>267</v>
      </c>
      <c r="F32" s="5">
        <v>167</v>
      </c>
      <c r="G32" s="176">
        <v>434</v>
      </c>
    </row>
    <row r="33" spans="2:7" ht="12.75">
      <c r="B33" s="117"/>
      <c r="C33" s="5"/>
      <c r="D33" s="235">
        <v>43335</v>
      </c>
      <c r="E33" s="5">
        <v>278</v>
      </c>
      <c r="F33" s="5">
        <v>161</v>
      </c>
      <c r="G33" s="176">
        <f>SUM(E33:F33)</f>
        <v>439</v>
      </c>
    </row>
    <row r="34" spans="2:7" ht="12.75">
      <c r="B34" s="117"/>
      <c r="C34" s="879" t="s">
        <v>739</v>
      </c>
      <c r="D34" s="879"/>
      <c r="E34" s="634">
        <v>272</v>
      </c>
      <c r="F34" s="634">
        <v>164</v>
      </c>
      <c r="G34" s="676">
        <v>437</v>
      </c>
    </row>
    <row r="35" spans="2:7" ht="12.75">
      <c r="B35" s="117"/>
      <c r="C35" s="5"/>
      <c r="D35" s="235">
        <v>43592</v>
      </c>
      <c r="E35" s="5">
        <v>276</v>
      </c>
      <c r="F35" s="5">
        <v>179</v>
      </c>
      <c r="G35" s="176">
        <f>SUM(E35:F35)</f>
        <v>455</v>
      </c>
    </row>
    <row r="36" spans="2:7" ht="12.75">
      <c r="B36" s="117"/>
      <c r="C36" s="5"/>
      <c r="D36" s="235">
        <v>43634</v>
      </c>
      <c r="E36" s="5">
        <v>272</v>
      </c>
      <c r="F36" s="5">
        <v>192</v>
      </c>
      <c r="G36" s="176">
        <f>SUM(E36:F36)</f>
        <v>464</v>
      </c>
    </row>
    <row r="37" spans="2:7" ht="12.75">
      <c r="B37" s="117"/>
      <c r="C37" s="5"/>
      <c r="D37" s="235">
        <v>43697</v>
      </c>
      <c r="E37" s="5">
        <v>262</v>
      </c>
      <c r="F37" s="5">
        <v>179</v>
      </c>
      <c r="G37" s="176">
        <f>SUM(E37:F37)</f>
        <v>441</v>
      </c>
    </row>
    <row r="38" spans="2:7" ht="12.75">
      <c r="B38" s="117"/>
      <c r="C38" s="5"/>
      <c r="D38" s="235">
        <v>43732</v>
      </c>
      <c r="E38" s="5">
        <v>279</v>
      </c>
      <c r="F38" s="5">
        <v>200</v>
      </c>
      <c r="G38" s="176">
        <f>SUM(E38:F38)</f>
        <v>479</v>
      </c>
    </row>
    <row r="39" spans="2:7" ht="12.75">
      <c r="B39" s="117"/>
      <c r="C39" s="879" t="s">
        <v>741</v>
      </c>
      <c r="D39" s="879"/>
      <c r="E39" s="634">
        <v>272</v>
      </c>
      <c r="F39" s="634">
        <v>188</v>
      </c>
      <c r="G39" s="676">
        <f>SUM(E39:F39)</f>
        <v>460</v>
      </c>
    </row>
    <row r="40" spans="2:7" ht="12.75">
      <c r="B40" s="117" t="s">
        <v>659</v>
      </c>
      <c r="C40" s="113" t="s">
        <v>715</v>
      </c>
      <c r="D40" s="235">
        <v>43228</v>
      </c>
      <c r="E40" s="5">
        <v>505</v>
      </c>
      <c r="F40" s="5"/>
      <c r="G40" s="176"/>
    </row>
    <row r="41" spans="2:7" ht="12.75">
      <c r="B41" s="117"/>
      <c r="C41" s="5"/>
      <c r="D41" s="235">
        <v>43270</v>
      </c>
      <c r="E41" s="5">
        <v>120</v>
      </c>
      <c r="F41" s="5">
        <v>30</v>
      </c>
      <c r="G41" s="176">
        <f>SUM(E41:F41)</f>
        <v>150</v>
      </c>
    </row>
    <row r="42" spans="2:8" ht="12.75">
      <c r="B42" s="117"/>
      <c r="C42" s="5"/>
      <c r="D42" s="235">
        <v>43592</v>
      </c>
      <c r="E42" s="5">
        <v>253</v>
      </c>
      <c r="F42" s="5">
        <v>139</v>
      </c>
      <c r="G42" s="176">
        <v>392</v>
      </c>
      <c r="H42" s="46"/>
    </row>
    <row r="43" spans="2:7" ht="12.75">
      <c r="B43" s="121" t="s">
        <v>459</v>
      </c>
      <c r="C43" s="113" t="s">
        <v>198</v>
      </c>
      <c r="D43" s="235">
        <v>43238</v>
      </c>
      <c r="E43" s="5">
        <v>256</v>
      </c>
      <c r="F43" s="5">
        <v>143</v>
      </c>
      <c r="G43" s="176">
        <f>SUM(E43:F43)</f>
        <v>399</v>
      </c>
    </row>
    <row r="44" spans="2:7" ht="12.75">
      <c r="B44" s="121" t="s">
        <v>665</v>
      </c>
      <c r="C44" s="113" t="s">
        <v>564</v>
      </c>
      <c r="D44" s="235">
        <v>43238</v>
      </c>
      <c r="E44" s="5">
        <v>264</v>
      </c>
      <c r="F44" s="5">
        <v>103</v>
      </c>
      <c r="G44" s="176">
        <v>367</v>
      </c>
    </row>
    <row r="45" spans="2:7" ht="12.75">
      <c r="B45" s="121"/>
      <c r="C45" s="113"/>
      <c r="D45" s="235">
        <v>43270</v>
      </c>
      <c r="E45" s="5">
        <v>160</v>
      </c>
      <c r="F45" s="5">
        <v>80</v>
      </c>
      <c r="G45" s="176"/>
    </row>
    <row r="46" spans="2:7" ht="12.75">
      <c r="B46" s="121" t="s">
        <v>641</v>
      </c>
      <c r="C46" s="113" t="s">
        <v>564</v>
      </c>
      <c r="D46" s="235">
        <v>43238</v>
      </c>
      <c r="E46" s="5">
        <v>264</v>
      </c>
      <c r="F46" s="5">
        <v>180</v>
      </c>
      <c r="G46" s="176">
        <f aca="true" t="shared" si="1" ref="G46:G152">SUM(E46:F46)</f>
        <v>444</v>
      </c>
    </row>
    <row r="47" spans="2:7" ht="12.75">
      <c r="B47" s="121"/>
      <c r="C47" s="113"/>
      <c r="D47" s="235">
        <v>43335</v>
      </c>
      <c r="E47" s="5">
        <v>258</v>
      </c>
      <c r="F47" s="5">
        <v>181</v>
      </c>
      <c r="G47" s="176">
        <f t="shared" si="1"/>
        <v>439</v>
      </c>
    </row>
    <row r="48" spans="2:7" ht="12.75">
      <c r="B48" s="121"/>
      <c r="C48" s="113"/>
      <c r="D48" s="235">
        <v>43270</v>
      </c>
      <c r="E48" s="5">
        <v>243</v>
      </c>
      <c r="F48" s="5">
        <v>114</v>
      </c>
      <c r="G48" s="176">
        <f t="shared" si="1"/>
        <v>357</v>
      </c>
    </row>
    <row r="49" spans="2:7" ht="12.75">
      <c r="B49" s="121"/>
      <c r="C49" s="879" t="s">
        <v>739</v>
      </c>
      <c r="D49" s="879"/>
      <c r="E49" s="634">
        <v>255</v>
      </c>
      <c r="F49" s="634">
        <v>158</v>
      </c>
      <c r="G49" s="676">
        <v>413</v>
      </c>
    </row>
    <row r="50" spans="2:7" ht="12.75">
      <c r="B50" s="121"/>
      <c r="C50" s="113"/>
      <c r="D50" s="235">
        <v>43592</v>
      </c>
      <c r="E50" s="5">
        <v>280</v>
      </c>
      <c r="F50" s="5">
        <v>177</v>
      </c>
      <c r="G50" s="176">
        <f t="shared" si="1"/>
        <v>457</v>
      </c>
    </row>
    <row r="51" spans="2:7" ht="12.75">
      <c r="B51" s="121"/>
      <c r="C51" s="113"/>
      <c r="D51" s="235">
        <v>43634</v>
      </c>
      <c r="E51" s="5">
        <v>273</v>
      </c>
      <c r="F51" s="5">
        <v>198</v>
      </c>
      <c r="G51" s="176">
        <f t="shared" si="1"/>
        <v>471</v>
      </c>
    </row>
    <row r="52" spans="2:7" ht="12.75">
      <c r="B52" s="121"/>
      <c r="C52" s="113"/>
      <c r="D52" s="235">
        <v>43697</v>
      </c>
      <c r="E52" s="5">
        <v>294</v>
      </c>
      <c r="F52" s="5">
        <v>144</v>
      </c>
      <c r="G52" s="176">
        <f t="shared" si="1"/>
        <v>438</v>
      </c>
    </row>
    <row r="53" spans="2:7" ht="12.75">
      <c r="B53" s="121"/>
      <c r="C53" s="113"/>
      <c r="D53" s="235">
        <v>43732</v>
      </c>
      <c r="E53" s="5">
        <v>276</v>
      </c>
      <c r="F53" s="5">
        <v>209</v>
      </c>
      <c r="G53" s="176">
        <f aca="true" t="shared" si="2" ref="G53:G58">SUM(E53:F53)</f>
        <v>485</v>
      </c>
    </row>
    <row r="54" spans="2:7" ht="12.75">
      <c r="B54" s="121"/>
      <c r="C54" s="879" t="s">
        <v>741</v>
      </c>
      <c r="D54" s="879"/>
      <c r="E54" s="634">
        <v>281</v>
      </c>
      <c r="F54" s="634">
        <v>182</v>
      </c>
      <c r="G54" s="676">
        <f t="shared" si="2"/>
        <v>463</v>
      </c>
    </row>
    <row r="55" spans="2:7" ht="12.75">
      <c r="B55" s="121"/>
      <c r="C55" s="636"/>
      <c r="D55" s="637">
        <v>43970</v>
      </c>
      <c r="E55" s="2">
        <v>253</v>
      </c>
      <c r="F55" s="2">
        <v>179</v>
      </c>
      <c r="G55" s="189">
        <f t="shared" si="2"/>
        <v>432</v>
      </c>
    </row>
    <row r="56" spans="2:7" ht="12.75">
      <c r="B56" s="121"/>
      <c r="C56" s="636"/>
      <c r="D56" s="637">
        <v>44061</v>
      </c>
      <c r="E56" s="2">
        <v>285</v>
      </c>
      <c r="F56" s="2">
        <v>228</v>
      </c>
      <c r="G56" s="189">
        <f t="shared" si="2"/>
        <v>513</v>
      </c>
    </row>
    <row r="57" spans="2:7" ht="12.75">
      <c r="B57" s="121"/>
      <c r="C57" s="636"/>
      <c r="D57" s="637">
        <v>44096</v>
      </c>
      <c r="E57" s="2">
        <v>263</v>
      </c>
      <c r="F57" s="2">
        <v>175</v>
      </c>
      <c r="G57" s="189">
        <f t="shared" si="2"/>
        <v>438</v>
      </c>
    </row>
    <row r="58" spans="2:7" ht="12.75">
      <c r="B58" s="121"/>
      <c r="C58" s="879" t="s">
        <v>782</v>
      </c>
      <c r="D58" s="879"/>
      <c r="E58" s="634">
        <v>276</v>
      </c>
      <c r="F58" s="634">
        <v>194</v>
      </c>
      <c r="G58" s="676">
        <f t="shared" si="2"/>
        <v>470</v>
      </c>
    </row>
    <row r="59" spans="2:7" ht="12.75">
      <c r="B59" s="121" t="s">
        <v>724</v>
      </c>
      <c r="C59" s="113" t="s">
        <v>716</v>
      </c>
      <c r="D59" s="235">
        <v>43238</v>
      </c>
      <c r="E59" s="5">
        <v>250</v>
      </c>
      <c r="F59" s="5">
        <v>74</v>
      </c>
      <c r="G59" s="176">
        <f t="shared" si="1"/>
        <v>324</v>
      </c>
    </row>
    <row r="60" spans="2:7" ht="12.75">
      <c r="B60" s="121"/>
      <c r="C60" s="113"/>
      <c r="D60" s="235">
        <v>43616</v>
      </c>
      <c r="E60" s="5">
        <v>271</v>
      </c>
      <c r="F60" s="5">
        <v>171</v>
      </c>
      <c r="G60" s="176">
        <f t="shared" si="1"/>
        <v>442</v>
      </c>
    </row>
    <row r="61" spans="2:7" ht="12.75">
      <c r="B61" s="121" t="s">
        <v>207</v>
      </c>
      <c r="C61" s="113" t="s">
        <v>217</v>
      </c>
      <c r="D61" s="235">
        <v>43270</v>
      </c>
      <c r="E61" s="5">
        <v>220</v>
      </c>
      <c r="F61" s="5">
        <v>10</v>
      </c>
      <c r="G61" s="176">
        <f t="shared" si="1"/>
        <v>230</v>
      </c>
    </row>
    <row r="62" spans="2:7" ht="12.75">
      <c r="B62" s="121" t="s">
        <v>723</v>
      </c>
      <c r="C62" s="113" t="s">
        <v>677</v>
      </c>
      <c r="D62" s="235">
        <v>43270</v>
      </c>
      <c r="E62" s="5">
        <v>174</v>
      </c>
      <c r="F62" s="2">
        <v>25</v>
      </c>
      <c r="G62" s="189">
        <f t="shared" si="1"/>
        <v>199</v>
      </c>
    </row>
    <row r="63" spans="2:7" ht="13.5" thickBot="1">
      <c r="B63" s="121"/>
      <c r="C63" s="879" t="s">
        <v>739</v>
      </c>
      <c r="D63" s="879"/>
      <c r="E63" s="634">
        <v>174</v>
      </c>
      <c r="F63" s="634">
        <v>25</v>
      </c>
      <c r="G63" s="676">
        <f>SUM(E63:F63)</f>
        <v>199</v>
      </c>
    </row>
    <row r="64" spans="2:13" ht="12.75">
      <c r="B64" s="121"/>
      <c r="C64" s="113"/>
      <c r="D64" s="235">
        <v>43634</v>
      </c>
      <c r="E64" s="5">
        <v>243</v>
      </c>
      <c r="F64" s="2">
        <v>54</v>
      </c>
      <c r="G64" s="189">
        <f t="shared" si="1"/>
        <v>297</v>
      </c>
      <c r="J64" s="830" t="s">
        <v>666</v>
      </c>
      <c r="K64" s="831"/>
      <c r="L64" s="831"/>
      <c r="M64" s="886"/>
    </row>
    <row r="65" spans="2:13" ht="12.75">
      <c r="B65" s="121"/>
      <c r="C65" s="113"/>
      <c r="D65" s="235">
        <v>43697</v>
      </c>
      <c r="E65" s="5">
        <v>230</v>
      </c>
      <c r="F65" s="2">
        <v>81</v>
      </c>
      <c r="G65" s="189">
        <f t="shared" si="1"/>
        <v>311</v>
      </c>
      <c r="J65" s="394" t="s">
        <v>667</v>
      </c>
      <c r="K65" s="9" t="s">
        <v>668</v>
      </c>
      <c r="L65" s="393" t="s">
        <v>740</v>
      </c>
      <c r="M65" s="395" t="s">
        <v>669</v>
      </c>
    </row>
    <row r="66" spans="2:13" ht="12.75">
      <c r="B66" s="121"/>
      <c r="C66" s="113"/>
      <c r="D66" s="235">
        <v>43732</v>
      </c>
      <c r="E66" s="5">
        <v>231</v>
      </c>
      <c r="F66" s="2">
        <v>83</v>
      </c>
      <c r="G66" s="189">
        <f t="shared" si="1"/>
        <v>314</v>
      </c>
      <c r="J66" s="657">
        <v>275</v>
      </c>
      <c r="K66" s="490">
        <v>150</v>
      </c>
      <c r="L66" s="658">
        <f>SUM(J66:K66)</f>
        <v>425</v>
      </c>
      <c r="M66" s="443">
        <v>0.75</v>
      </c>
    </row>
    <row r="67" spans="2:13" ht="12.75">
      <c r="B67" s="121"/>
      <c r="C67" s="879" t="s">
        <v>741</v>
      </c>
      <c r="D67" s="879"/>
      <c r="E67" s="634">
        <v>234</v>
      </c>
      <c r="F67" s="634">
        <v>73</v>
      </c>
      <c r="G67" s="676">
        <f t="shared" si="1"/>
        <v>307</v>
      </c>
      <c r="J67" s="657">
        <v>285</v>
      </c>
      <c r="K67" s="490">
        <v>200</v>
      </c>
      <c r="L67" s="658">
        <f>SUM(J67:K67)</f>
        <v>485</v>
      </c>
      <c r="M67" s="443">
        <v>0.8</v>
      </c>
    </row>
    <row r="68" spans="2:13" ht="12.75">
      <c r="B68" s="121"/>
      <c r="C68" s="113"/>
      <c r="D68" s="235">
        <v>43970</v>
      </c>
      <c r="E68" s="5">
        <v>234</v>
      </c>
      <c r="F68" s="2">
        <v>105</v>
      </c>
      <c r="G68" s="189">
        <f t="shared" si="1"/>
        <v>339</v>
      </c>
      <c r="J68" s="657">
        <v>290</v>
      </c>
      <c r="K68" s="490">
        <v>220</v>
      </c>
      <c r="L68" s="658">
        <f>SUM(J68:K68)</f>
        <v>510</v>
      </c>
      <c r="M68" s="443">
        <v>0.85</v>
      </c>
    </row>
    <row r="69" spans="2:13" ht="13.5" thickBot="1">
      <c r="B69" s="121"/>
      <c r="C69" s="113"/>
      <c r="D69" s="235">
        <v>44012</v>
      </c>
      <c r="E69" s="5">
        <v>253</v>
      </c>
      <c r="F69" s="2">
        <v>166</v>
      </c>
      <c r="G69" s="189">
        <f t="shared" si="1"/>
        <v>419</v>
      </c>
      <c r="J69" s="659">
        <v>295</v>
      </c>
      <c r="K69" s="494">
        <v>240</v>
      </c>
      <c r="L69" s="660">
        <f>SUM(J69:K69)</f>
        <v>535</v>
      </c>
      <c r="M69" s="445">
        <v>0.9</v>
      </c>
    </row>
    <row r="70" spans="2:13" ht="12.75">
      <c r="B70" s="121"/>
      <c r="C70" s="113"/>
      <c r="D70" s="235">
        <v>44061</v>
      </c>
      <c r="E70" s="5">
        <v>269</v>
      </c>
      <c r="F70" s="2">
        <v>132</v>
      </c>
      <c r="G70" s="189">
        <f t="shared" si="1"/>
        <v>401</v>
      </c>
      <c r="J70" s="122"/>
      <c r="K70" s="122"/>
      <c r="L70" s="122"/>
      <c r="M70" s="652"/>
    </row>
    <row r="71" spans="2:13" ht="12.75">
      <c r="B71" s="121"/>
      <c r="C71" s="113"/>
      <c r="D71" s="235">
        <v>44096</v>
      </c>
      <c r="E71" s="5">
        <v>251</v>
      </c>
      <c r="F71" s="2">
        <v>117</v>
      </c>
      <c r="G71" s="189">
        <f t="shared" si="1"/>
        <v>368</v>
      </c>
      <c r="J71" s="122"/>
      <c r="K71" s="122"/>
      <c r="L71" s="122"/>
      <c r="M71" s="652"/>
    </row>
    <row r="72" spans="2:16" ht="12.75">
      <c r="B72" s="121"/>
      <c r="C72" s="879" t="s">
        <v>782</v>
      </c>
      <c r="D72" s="879"/>
      <c r="E72" s="634">
        <v>252</v>
      </c>
      <c r="F72" s="634">
        <v>130</v>
      </c>
      <c r="G72" s="676">
        <f t="shared" si="1"/>
        <v>382</v>
      </c>
      <c r="J72" s="122"/>
      <c r="K72" s="122"/>
      <c r="L72" s="122"/>
      <c r="M72" s="652"/>
      <c r="P72" s="661"/>
    </row>
    <row r="73" spans="2:16" s="46" customFormat="1" ht="12.75">
      <c r="B73" s="124"/>
      <c r="C73" s="636"/>
      <c r="D73" s="637">
        <v>44320</v>
      </c>
      <c r="E73" s="2">
        <v>252</v>
      </c>
      <c r="F73" s="2">
        <v>109</v>
      </c>
      <c r="G73" s="189">
        <f t="shared" si="1"/>
        <v>361</v>
      </c>
      <c r="J73" s="300"/>
      <c r="K73" s="300"/>
      <c r="L73" s="300"/>
      <c r="M73" s="663"/>
      <c r="P73" s="664"/>
    </row>
    <row r="74" spans="2:16" s="46" customFormat="1" ht="12.75">
      <c r="B74" s="124"/>
      <c r="C74" s="636"/>
      <c r="D74" s="637">
        <v>44355</v>
      </c>
      <c r="E74" s="2">
        <v>262</v>
      </c>
      <c r="F74" s="2">
        <v>135</v>
      </c>
      <c r="G74" s="189">
        <f t="shared" si="1"/>
        <v>397</v>
      </c>
      <c r="J74" s="300"/>
      <c r="K74" s="300"/>
      <c r="L74" s="300"/>
      <c r="M74" s="663"/>
      <c r="P74" s="664"/>
    </row>
    <row r="75" spans="2:16" s="46" customFormat="1" ht="12.75">
      <c r="B75" s="124"/>
      <c r="C75" s="636"/>
      <c r="D75" s="637">
        <v>44425</v>
      </c>
      <c r="E75" s="2">
        <v>264</v>
      </c>
      <c r="F75" s="2">
        <v>140</v>
      </c>
      <c r="G75" s="189">
        <f t="shared" si="1"/>
        <v>404</v>
      </c>
      <c r="J75" s="300"/>
      <c r="K75" s="300"/>
      <c r="L75" s="300"/>
      <c r="M75" s="663"/>
      <c r="P75" s="664"/>
    </row>
    <row r="76" spans="2:16" s="46" customFormat="1" ht="12.75">
      <c r="B76" s="124"/>
      <c r="C76" s="879" t="s">
        <v>809</v>
      </c>
      <c r="D76" s="879"/>
      <c r="E76" s="634">
        <v>259</v>
      </c>
      <c r="F76" s="634">
        <v>128</v>
      </c>
      <c r="G76" s="676">
        <f t="shared" si="1"/>
        <v>387</v>
      </c>
      <c r="J76" s="300"/>
      <c r="K76" s="300"/>
      <c r="L76" s="300"/>
      <c r="M76" s="663"/>
      <c r="P76" s="664"/>
    </row>
    <row r="77" spans="2:16" s="46" customFormat="1" ht="12.75">
      <c r="B77" s="124"/>
      <c r="C77" s="636"/>
      <c r="D77" s="637">
        <v>44791</v>
      </c>
      <c r="E77" s="2">
        <v>266</v>
      </c>
      <c r="F77" s="2">
        <v>201</v>
      </c>
      <c r="G77" s="189">
        <f t="shared" si="1"/>
        <v>467</v>
      </c>
      <c r="J77" s="300"/>
      <c r="K77" s="300"/>
      <c r="L77" s="300"/>
      <c r="M77" s="663"/>
      <c r="P77" s="664"/>
    </row>
    <row r="78" spans="2:16" s="46" customFormat="1" ht="12.75">
      <c r="B78" s="124"/>
      <c r="C78" s="636"/>
      <c r="D78" s="637">
        <v>44740</v>
      </c>
      <c r="E78" s="2">
        <v>255</v>
      </c>
      <c r="F78" s="2">
        <v>140</v>
      </c>
      <c r="G78" s="189">
        <f t="shared" si="1"/>
        <v>395</v>
      </c>
      <c r="J78" s="300"/>
      <c r="K78" s="300"/>
      <c r="L78" s="300"/>
      <c r="M78" s="663"/>
      <c r="P78" s="664"/>
    </row>
    <row r="79" spans="2:16" s="46" customFormat="1" ht="12.75">
      <c r="B79" s="124"/>
      <c r="C79" s="636"/>
      <c r="D79" s="681">
        <v>44809</v>
      </c>
      <c r="E79" s="2">
        <v>274</v>
      </c>
      <c r="F79" s="2">
        <v>192</v>
      </c>
      <c r="G79" s="189">
        <f t="shared" si="1"/>
        <v>466</v>
      </c>
      <c r="J79" s="300"/>
      <c r="K79" s="300"/>
      <c r="L79" s="300"/>
      <c r="M79" s="663"/>
      <c r="P79" s="664"/>
    </row>
    <row r="80" spans="2:16" s="46" customFormat="1" ht="12.75">
      <c r="B80" s="124"/>
      <c r="C80" s="636"/>
      <c r="D80" s="681">
        <v>44831</v>
      </c>
      <c r="E80" s="2">
        <v>265</v>
      </c>
      <c r="F80" s="2">
        <v>157</v>
      </c>
      <c r="G80" s="189">
        <f t="shared" si="1"/>
        <v>422</v>
      </c>
      <c r="J80" s="300"/>
      <c r="K80" s="300"/>
      <c r="L80" s="300"/>
      <c r="M80" s="663"/>
      <c r="P80" s="664"/>
    </row>
    <row r="81" spans="2:16" s="46" customFormat="1" ht="12.75">
      <c r="B81" s="124"/>
      <c r="C81" s="879" t="s">
        <v>855</v>
      </c>
      <c r="D81" s="879"/>
      <c r="E81" s="634">
        <v>265</v>
      </c>
      <c r="F81" s="634">
        <v>173</v>
      </c>
      <c r="G81" s="676">
        <f t="shared" si="1"/>
        <v>438</v>
      </c>
      <c r="J81" s="300"/>
      <c r="K81" s="300"/>
      <c r="L81" s="300"/>
      <c r="M81" s="663"/>
      <c r="P81" s="664"/>
    </row>
    <row r="82" spans="2:16" s="701" customFormat="1" ht="12.75">
      <c r="B82" s="577"/>
      <c r="C82" s="700"/>
      <c r="D82" s="705">
        <v>45051</v>
      </c>
      <c r="E82" s="313">
        <v>248</v>
      </c>
      <c r="F82" s="313">
        <v>208</v>
      </c>
      <c r="G82" s="311">
        <f t="shared" si="1"/>
        <v>456</v>
      </c>
      <c r="J82" s="702"/>
      <c r="K82" s="702"/>
      <c r="L82" s="702"/>
      <c r="M82" s="703"/>
      <c r="P82" s="704"/>
    </row>
    <row r="83" spans="2:16" s="701" customFormat="1" ht="12.75">
      <c r="B83" s="577"/>
      <c r="C83" s="700"/>
      <c r="D83" s="700"/>
      <c r="E83" s="313"/>
      <c r="F83" s="313"/>
      <c r="G83" s="311"/>
      <c r="J83" s="702"/>
      <c r="K83" s="702"/>
      <c r="L83" s="702"/>
      <c r="M83" s="703"/>
      <c r="P83" s="704"/>
    </row>
    <row r="84" spans="2:16" s="701" customFormat="1" ht="12.75">
      <c r="B84" s="577"/>
      <c r="C84" s="700"/>
      <c r="D84" s="700"/>
      <c r="E84" s="313"/>
      <c r="F84" s="313"/>
      <c r="G84" s="311"/>
      <c r="J84" s="702"/>
      <c r="K84" s="702"/>
      <c r="L84" s="702"/>
      <c r="M84" s="703"/>
      <c r="P84" s="704"/>
    </row>
    <row r="85" spans="2:7" ht="12.75">
      <c r="B85" s="121" t="s">
        <v>722</v>
      </c>
      <c r="C85" s="113" t="s">
        <v>717</v>
      </c>
      <c r="D85" s="235">
        <v>43616</v>
      </c>
      <c r="E85" s="5">
        <v>267</v>
      </c>
      <c r="F85" s="2">
        <v>137</v>
      </c>
      <c r="G85" s="189">
        <f t="shared" si="1"/>
        <v>404</v>
      </c>
    </row>
    <row r="86" spans="2:7" ht="12.75">
      <c r="B86" s="121"/>
      <c r="C86" s="113"/>
      <c r="D86" s="235">
        <v>43697</v>
      </c>
      <c r="E86" s="113" t="s">
        <v>214</v>
      </c>
      <c r="F86" s="114" t="s">
        <v>214</v>
      </c>
      <c r="G86" s="191">
        <v>387</v>
      </c>
    </row>
    <row r="87" spans="2:7" ht="12.75">
      <c r="B87" s="121"/>
      <c r="C87" s="113"/>
      <c r="D87" s="235">
        <v>43732</v>
      </c>
      <c r="E87" s="113">
        <v>280</v>
      </c>
      <c r="F87" s="114">
        <v>114</v>
      </c>
      <c r="G87" s="191">
        <f aca="true" t="shared" si="3" ref="G87:G95">SUM(E87:F87)</f>
        <v>394</v>
      </c>
    </row>
    <row r="88" spans="2:7" ht="12.75">
      <c r="B88" s="121"/>
      <c r="C88" s="879" t="s">
        <v>741</v>
      </c>
      <c r="D88" s="879"/>
      <c r="E88" s="635">
        <v>274</v>
      </c>
      <c r="F88" s="635">
        <v>126</v>
      </c>
      <c r="G88" s="677">
        <f t="shared" si="3"/>
        <v>400</v>
      </c>
    </row>
    <row r="89" spans="2:7" ht="12.75">
      <c r="B89" s="121"/>
      <c r="C89" s="636"/>
      <c r="D89" s="637">
        <v>43970</v>
      </c>
      <c r="E89" s="114">
        <v>266</v>
      </c>
      <c r="F89" s="114">
        <v>149</v>
      </c>
      <c r="G89" s="191">
        <f t="shared" si="3"/>
        <v>415</v>
      </c>
    </row>
    <row r="90" spans="2:7" ht="12.75">
      <c r="B90" s="121"/>
      <c r="C90" s="636"/>
      <c r="D90" s="637">
        <v>44061</v>
      </c>
      <c r="E90" s="114">
        <v>268</v>
      </c>
      <c r="F90" s="114">
        <v>144</v>
      </c>
      <c r="G90" s="191">
        <f t="shared" si="3"/>
        <v>412</v>
      </c>
    </row>
    <row r="91" spans="2:7" ht="12.75">
      <c r="B91" s="121"/>
      <c r="C91" s="636"/>
      <c r="D91" s="637">
        <v>44096</v>
      </c>
      <c r="E91" s="114">
        <v>275</v>
      </c>
      <c r="F91" s="114">
        <v>174</v>
      </c>
      <c r="G91" s="191">
        <f t="shared" si="3"/>
        <v>449</v>
      </c>
    </row>
    <row r="92" spans="2:7" ht="12.75">
      <c r="B92" s="121"/>
      <c r="C92" s="879" t="s">
        <v>782</v>
      </c>
      <c r="D92" s="879"/>
      <c r="E92" s="635">
        <v>270</v>
      </c>
      <c r="F92" s="635">
        <v>156</v>
      </c>
      <c r="G92" s="677">
        <f t="shared" si="3"/>
        <v>426</v>
      </c>
    </row>
    <row r="93" spans="2:7" ht="12.75">
      <c r="B93" s="121"/>
      <c r="C93" s="636"/>
      <c r="D93" s="637">
        <v>44320</v>
      </c>
      <c r="E93" s="114">
        <v>279</v>
      </c>
      <c r="F93" s="114">
        <v>195</v>
      </c>
      <c r="G93" s="191">
        <f t="shared" si="3"/>
        <v>474</v>
      </c>
    </row>
    <row r="94" spans="2:7" ht="12.75">
      <c r="B94" s="121"/>
      <c r="C94" s="636"/>
      <c r="D94" s="637">
        <v>44467</v>
      </c>
      <c r="E94" s="114">
        <v>273</v>
      </c>
      <c r="F94" s="114">
        <v>184</v>
      </c>
      <c r="G94" s="191">
        <f t="shared" si="3"/>
        <v>457</v>
      </c>
    </row>
    <row r="95" spans="2:7" ht="12.75">
      <c r="B95" s="121"/>
      <c r="C95" s="879" t="s">
        <v>809</v>
      </c>
      <c r="D95" s="879"/>
      <c r="E95" s="635">
        <v>276</v>
      </c>
      <c r="F95" s="635">
        <v>190</v>
      </c>
      <c r="G95" s="677">
        <f t="shared" si="3"/>
        <v>466</v>
      </c>
    </row>
    <row r="96" spans="2:7" ht="12.75">
      <c r="B96" s="121" t="s">
        <v>721</v>
      </c>
      <c r="C96" s="113" t="s">
        <v>190</v>
      </c>
      <c r="D96" s="235">
        <v>43592</v>
      </c>
      <c r="E96" s="5">
        <v>228</v>
      </c>
      <c r="F96" s="2">
        <v>137</v>
      </c>
      <c r="G96" s="189">
        <f t="shared" si="1"/>
        <v>365</v>
      </c>
    </row>
    <row r="97" spans="2:7" ht="12.75">
      <c r="B97" s="121" t="s">
        <v>720</v>
      </c>
      <c r="C97" s="113" t="s">
        <v>718</v>
      </c>
      <c r="D97" s="235">
        <v>43592</v>
      </c>
      <c r="E97" s="5">
        <v>377</v>
      </c>
      <c r="F97" s="2">
        <v>39</v>
      </c>
      <c r="G97" s="189">
        <f t="shared" si="1"/>
        <v>416</v>
      </c>
    </row>
    <row r="98" spans="2:7" ht="12.75">
      <c r="B98" s="121"/>
      <c r="C98" s="113"/>
      <c r="D98" s="235">
        <v>43634</v>
      </c>
      <c r="E98" s="5">
        <v>261</v>
      </c>
      <c r="F98" s="2">
        <v>135</v>
      </c>
      <c r="G98" s="189">
        <f t="shared" si="1"/>
        <v>396</v>
      </c>
    </row>
    <row r="99" spans="2:7" ht="12.75">
      <c r="B99" s="121"/>
      <c r="C99" s="113"/>
      <c r="D99" s="235">
        <v>43697</v>
      </c>
      <c r="E99" s="5">
        <v>270</v>
      </c>
      <c r="F99" s="2">
        <v>125</v>
      </c>
      <c r="G99" s="189">
        <f t="shared" si="1"/>
        <v>395</v>
      </c>
    </row>
    <row r="100" spans="2:7" ht="12.75">
      <c r="B100" s="121"/>
      <c r="C100" s="113"/>
      <c r="D100" s="235">
        <v>43732</v>
      </c>
      <c r="E100" s="5">
        <v>271</v>
      </c>
      <c r="F100" s="2">
        <v>100</v>
      </c>
      <c r="G100" s="189">
        <f t="shared" si="1"/>
        <v>371</v>
      </c>
    </row>
    <row r="101" spans="2:7" s="46" customFormat="1" ht="12.75">
      <c r="B101" s="121"/>
      <c r="C101" s="879" t="s">
        <v>741</v>
      </c>
      <c r="D101" s="879"/>
      <c r="E101" s="634">
        <v>267</v>
      </c>
      <c r="F101" s="634">
        <v>120</v>
      </c>
      <c r="G101" s="676">
        <f t="shared" si="1"/>
        <v>387</v>
      </c>
    </row>
    <row r="102" spans="2:7" ht="12.75">
      <c r="B102" s="124"/>
      <c r="C102" s="636"/>
      <c r="D102" s="637">
        <v>43970</v>
      </c>
      <c r="E102" s="2">
        <v>260</v>
      </c>
      <c r="F102" s="2">
        <v>149</v>
      </c>
      <c r="G102" s="189">
        <f t="shared" si="1"/>
        <v>409</v>
      </c>
    </row>
    <row r="103" spans="2:7" ht="12.75">
      <c r="B103" s="124"/>
      <c r="C103" s="636"/>
      <c r="D103" s="637">
        <v>44012</v>
      </c>
      <c r="E103" s="2">
        <v>274</v>
      </c>
      <c r="F103" s="2">
        <v>192</v>
      </c>
      <c r="G103" s="189">
        <f t="shared" si="1"/>
        <v>466</v>
      </c>
    </row>
    <row r="104" spans="2:7" ht="12.75">
      <c r="B104" s="124"/>
      <c r="C104" s="636"/>
      <c r="D104" s="637">
        <v>44061</v>
      </c>
      <c r="E104" s="2">
        <v>274</v>
      </c>
      <c r="F104" s="2">
        <v>153</v>
      </c>
      <c r="G104" s="189">
        <f t="shared" si="1"/>
        <v>427</v>
      </c>
    </row>
    <row r="105" spans="2:7" ht="12.75">
      <c r="B105" s="124"/>
      <c r="C105" s="879" t="s">
        <v>782</v>
      </c>
      <c r="D105" s="879"/>
      <c r="E105" s="634">
        <v>270</v>
      </c>
      <c r="F105" s="634">
        <v>165</v>
      </c>
      <c r="G105" s="676">
        <f t="shared" si="1"/>
        <v>435</v>
      </c>
    </row>
    <row r="106" spans="2:7" s="46" customFormat="1" ht="12.75">
      <c r="B106" s="124"/>
      <c r="C106" s="636"/>
      <c r="D106" s="637">
        <v>44320</v>
      </c>
      <c r="E106" s="2">
        <v>267</v>
      </c>
      <c r="F106" s="2">
        <v>200</v>
      </c>
      <c r="G106" s="189">
        <f t="shared" si="1"/>
        <v>467</v>
      </c>
    </row>
    <row r="107" spans="2:7" s="46" customFormat="1" ht="12.75">
      <c r="B107" s="124"/>
      <c r="C107" s="636"/>
      <c r="D107" s="637">
        <v>44355</v>
      </c>
      <c r="E107" s="2">
        <v>272</v>
      </c>
      <c r="F107" s="2">
        <v>191</v>
      </c>
      <c r="G107" s="189">
        <v>463</v>
      </c>
    </row>
    <row r="108" spans="2:7" s="46" customFormat="1" ht="12.75">
      <c r="B108" s="124"/>
      <c r="C108" s="636"/>
      <c r="D108" s="637">
        <v>44425</v>
      </c>
      <c r="E108" s="2">
        <v>278</v>
      </c>
      <c r="F108" s="2">
        <v>197</v>
      </c>
      <c r="G108" s="189">
        <v>475</v>
      </c>
    </row>
    <row r="109" spans="2:7" s="46" customFormat="1" ht="12.75">
      <c r="B109" s="124"/>
      <c r="C109" s="636"/>
      <c r="D109" s="637">
        <v>44467</v>
      </c>
      <c r="E109" s="2">
        <v>281</v>
      </c>
      <c r="F109" s="2">
        <v>186</v>
      </c>
      <c r="G109" s="189">
        <f aca="true" t="shared" si="4" ref="G109:G114">SUM(E109:F109)</f>
        <v>467</v>
      </c>
    </row>
    <row r="110" spans="2:7" s="46" customFormat="1" ht="12.75">
      <c r="B110" s="124"/>
      <c r="C110" s="879" t="s">
        <v>809</v>
      </c>
      <c r="D110" s="879"/>
      <c r="E110" s="634">
        <v>275</v>
      </c>
      <c r="F110" s="634">
        <v>194</v>
      </c>
      <c r="G110" s="676">
        <f t="shared" si="4"/>
        <v>469</v>
      </c>
    </row>
    <row r="111" spans="2:7" s="46" customFormat="1" ht="12.75">
      <c r="B111" s="124"/>
      <c r="C111" s="636"/>
      <c r="D111" s="681">
        <v>44740</v>
      </c>
      <c r="E111" s="2">
        <v>266</v>
      </c>
      <c r="F111" s="2">
        <v>210</v>
      </c>
      <c r="G111" s="189">
        <f t="shared" si="4"/>
        <v>476</v>
      </c>
    </row>
    <row r="112" spans="2:7" s="46" customFormat="1" ht="12.75">
      <c r="B112" s="124"/>
      <c r="C112" s="636"/>
      <c r="D112" s="681">
        <v>44791</v>
      </c>
      <c r="E112" s="2">
        <v>277</v>
      </c>
      <c r="F112" s="2">
        <v>184</v>
      </c>
      <c r="G112" s="189">
        <f t="shared" si="4"/>
        <v>461</v>
      </c>
    </row>
    <row r="113" spans="2:7" s="46" customFormat="1" ht="12.75">
      <c r="B113" s="124"/>
      <c r="C113" s="636"/>
      <c r="D113" s="681">
        <v>44809</v>
      </c>
      <c r="E113" s="2">
        <v>279</v>
      </c>
      <c r="F113" s="2">
        <v>219</v>
      </c>
      <c r="G113" s="189">
        <f t="shared" si="4"/>
        <v>498</v>
      </c>
    </row>
    <row r="114" spans="2:7" s="46" customFormat="1" ht="12.75">
      <c r="B114" s="124"/>
      <c r="C114" s="879" t="s">
        <v>855</v>
      </c>
      <c r="D114" s="879"/>
      <c r="E114" s="634">
        <v>274</v>
      </c>
      <c r="F114" s="634">
        <v>204</v>
      </c>
      <c r="G114" s="676">
        <f t="shared" si="4"/>
        <v>478</v>
      </c>
    </row>
    <row r="115" spans="2:7" ht="12.75">
      <c r="B115" s="121" t="s">
        <v>719</v>
      </c>
      <c r="C115" s="113" t="s">
        <v>512</v>
      </c>
      <c r="D115" s="235">
        <v>43592</v>
      </c>
      <c r="E115" s="5">
        <v>353</v>
      </c>
      <c r="F115" s="2">
        <v>40</v>
      </c>
      <c r="G115" s="189">
        <f t="shared" si="1"/>
        <v>393</v>
      </c>
    </row>
    <row r="116" spans="2:7" ht="12.75">
      <c r="B116" s="121"/>
      <c r="C116" s="113"/>
      <c r="D116" s="235">
        <v>43634</v>
      </c>
      <c r="E116" s="5">
        <v>262</v>
      </c>
      <c r="F116" s="2">
        <v>124</v>
      </c>
      <c r="G116" s="189">
        <f t="shared" si="1"/>
        <v>386</v>
      </c>
    </row>
    <row r="117" spans="2:7" ht="12.75">
      <c r="B117" s="121"/>
      <c r="C117" s="113"/>
      <c r="D117" s="235">
        <v>43697</v>
      </c>
      <c r="E117" s="5">
        <v>261</v>
      </c>
      <c r="F117" s="2">
        <v>150</v>
      </c>
      <c r="G117" s="189">
        <f t="shared" si="1"/>
        <v>411</v>
      </c>
    </row>
    <row r="118" spans="2:7" ht="12.75">
      <c r="B118" s="121"/>
      <c r="C118" s="113"/>
      <c r="D118" s="235">
        <v>43732</v>
      </c>
      <c r="E118" s="5">
        <v>267</v>
      </c>
      <c r="F118" s="2">
        <v>140</v>
      </c>
      <c r="G118" s="189">
        <f t="shared" si="1"/>
        <v>407</v>
      </c>
    </row>
    <row r="119" spans="2:7" ht="12.75">
      <c r="B119" s="121"/>
      <c r="C119" s="879" t="s">
        <v>741</v>
      </c>
      <c r="D119" s="879"/>
      <c r="E119" s="634">
        <v>286</v>
      </c>
      <c r="F119" s="634">
        <v>114</v>
      </c>
      <c r="G119" s="676">
        <f t="shared" si="1"/>
        <v>400</v>
      </c>
    </row>
    <row r="120" spans="2:7" ht="12.75">
      <c r="B120" s="121"/>
      <c r="C120" s="113"/>
      <c r="D120" s="235">
        <v>43970</v>
      </c>
      <c r="E120" s="5">
        <v>271</v>
      </c>
      <c r="F120" s="2">
        <v>117</v>
      </c>
      <c r="G120" s="189">
        <f t="shared" si="1"/>
        <v>388</v>
      </c>
    </row>
    <row r="121" spans="2:7" ht="12.75">
      <c r="B121" s="121"/>
      <c r="C121" s="879" t="s">
        <v>782</v>
      </c>
      <c r="D121" s="879"/>
      <c r="E121" s="634">
        <v>271</v>
      </c>
      <c r="F121" s="634">
        <v>117</v>
      </c>
      <c r="G121" s="676">
        <f t="shared" si="1"/>
        <v>388</v>
      </c>
    </row>
    <row r="122" spans="2:7" ht="12.75">
      <c r="B122" s="121"/>
      <c r="C122" s="636"/>
      <c r="D122" s="637">
        <v>44355</v>
      </c>
      <c r="E122" s="2">
        <v>281</v>
      </c>
      <c r="F122" s="2">
        <v>163</v>
      </c>
      <c r="G122" s="189">
        <v>445</v>
      </c>
    </row>
    <row r="123" spans="2:7" ht="12.75">
      <c r="B123" s="121" t="s">
        <v>459</v>
      </c>
      <c r="C123" s="113" t="s">
        <v>301</v>
      </c>
      <c r="D123" s="235">
        <v>43592</v>
      </c>
      <c r="E123" s="5">
        <v>376</v>
      </c>
      <c r="F123" s="2">
        <v>6</v>
      </c>
      <c r="G123" s="189">
        <f t="shared" si="1"/>
        <v>382</v>
      </c>
    </row>
    <row r="124" spans="2:7" ht="12.75">
      <c r="B124" s="121"/>
      <c r="C124" s="113"/>
      <c r="D124" s="235">
        <v>43634</v>
      </c>
      <c r="E124" s="5">
        <v>251</v>
      </c>
      <c r="F124" s="2">
        <v>13</v>
      </c>
      <c r="G124" s="189">
        <f t="shared" si="1"/>
        <v>264</v>
      </c>
    </row>
    <row r="125" spans="2:7" ht="12.75">
      <c r="B125" s="121"/>
      <c r="C125" s="113"/>
      <c r="D125" s="235">
        <v>43697</v>
      </c>
      <c r="E125" s="5">
        <v>242</v>
      </c>
      <c r="F125" s="2">
        <v>24</v>
      </c>
      <c r="G125" s="189">
        <f t="shared" si="1"/>
        <v>266</v>
      </c>
    </row>
    <row r="126" spans="2:7" ht="12.75">
      <c r="B126" s="121"/>
      <c r="C126" s="879" t="s">
        <v>741</v>
      </c>
      <c r="D126" s="879"/>
      <c r="E126" s="634">
        <v>290</v>
      </c>
      <c r="F126" s="634">
        <v>14</v>
      </c>
      <c r="G126" s="676">
        <f t="shared" si="1"/>
        <v>304</v>
      </c>
    </row>
    <row r="127" spans="2:7" ht="12.75">
      <c r="B127" s="121"/>
      <c r="C127" s="113"/>
      <c r="D127" s="235">
        <v>43970</v>
      </c>
      <c r="E127" s="5">
        <v>250</v>
      </c>
      <c r="F127" s="2">
        <v>76</v>
      </c>
      <c r="G127" s="189">
        <f t="shared" si="1"/>
        <v>326</v>
      </c>
    </row>
    <row r="128" spans="2:7" ht="12.75">
      <c r="B128" s="121"/>
      <c r="C128" s="113"/>
      <c r="D128" s="235">
        <v>44012</v>
      </c>
      <c r="E128" s="5">
        <v>268</v>
      </c>
      <c r="F128" s="2">
        <v>132</v>
      </c>
      <c r="G128" s="189">
        <f t="shared" si="1"/>
        <v>400</v>
      </c>
    </row>
    <row r="129" spans="2:7" ht="12.75">
      <c r="B129" s="121"/>
      <c r="C129" s="113"/>
      <c r="D129" s="235">
        <v>44061</v>
      </c>
      <c r="E129" s="5">
        <v>276</v>
      </c>
      <c r="F129" s="2">
        <v>105</v>
      </c>
      <c r="G129" s="189">
        <f t="shared" si="1"/>
        <v>381</v>
      </c>
    </row>
    <row r="130" spans="2:7" ht="12.75">
      <c r="B130" s="121"/>
      <c r="C130" s="113"/>
      <c r="D130" s="235">
        <v>44096</v>
      </c>
      <c r="E130" s="5">
        <v>261</v>
      </c>
      <c r="F130" s="2">
        <v>114</v>
      </c>
      <c r="G130" s="189">
        <f t="shared" si="1"/>
        <v>375</v>
      </c>
    </row>
    <row r="131" spans="2:7" ht="12.75">
      <c r="B131" s="121"/>
      <c r="C131" s="879" t="s">
        <v>782</v>
      </c>
      <c r="D131" s="879"/>
      <c r="E131" s="634">
        <v>264</v>
      </c>
      <c r="F131" s="634">
        <v>107</v>
      </c>
      <c r="G131" s="676">
        <f t="shared" si="1"/>
        <v>371</v>
      </c>
    </row>
    <row r="132" spans="2:7" s="46" customFormat="1" ht="12.75">
      <c r="B132" s="124"/>
      <c r="C132" s="636"/>
      <c r="D132" s="637">
        <v>44320</v>
      </c>
      <c r="E132" s="2">
        <v>262</v>
      </c>
      <c r="F132" s="2">
        <v>103</v>
      </c>
      <c r="G132" s="189">
        <f t="shared" si="1"/>
        <v>365</v>
      </c>
    </row>
    <row r="133" spans="2:7" s="46" customFormat="1" ht="12.75">
      <c r="B133" s="124"/>
      <c r="C133" s="636"/>
      <c r="D133" s="637">
        <v>44425</v>
      </c>
      <c r="E133" s="2">
        <v>260</v>
      </c>
      <c r="F133" s="2">
        <v>135</v>
      </c>
      <c r="G133" s="189">
        <f t="shared" si="1"/>
        <v>395</v>
      </c>
    </row>
    <row r="134" spans="2:7" s="46" customFormat="1" ht="12.75">
      <c r="B134" s="124"/>
      <c r="C134" s="879" t="s">
        <v>809</v>
      </c>
      <c r="D134" s="879"/>
      <c r="E134" s="634">
        <v>261</v>
      </c>
      <c r="F134" s="634">
        <v>119</v>
      </c>
      <c r="G134" s="676">
        <f t="shared" si="1"/>
        <v>380</v>
      </c>
    </row>
    <row r="135" spans="2:7" ht="12.75">
      <c r="B135" s="121" t="s">
        <v>411</v>
      </c>
      <c r="C135" s="113" t="s">
        <v>727</v>
      </c>
      <c r="D135" s="235">
        <v>43592</v>
      </c>
      <c r="E135" s="5">
        <v>372</v>
      </c>
      <c r="F135" s="2">
        <v>51</v>
      </c>
      <c r="G135" s="189">
        <f t="shared" si="1"/>
        <v>423</v>
      </c>
    </row>
    <row r="136" spans="2:7" ht="12.75">
      <c r="B136" s="121"/>
      <c r="C136" s="113"/>
      <c r="D136" s="235">
        <v>43634</v>
      </c>
      <c r="E136" s="5">
        <v>268</v>
      </c>
      <c r="F136" s="2">
        <v>109</v>
      </c>
      <c r="G136" s="189">
        <f t="shared" si="1"/>
        <v>377</v>
      </c>
    </row>
    <row r="137" spans="2:7" ht="12.75">
      <c r="B137" s="121"/>
      <c r="C137" s="113"/>
      <c r="D137" s="235">
        <v>43697</v>
      </c>
      <c r="E137" s="5">
        <v>258</v>
      </c>
      <c r="F137" s="2">
        <v>115</v>
      </c>
      <c r="G137" s="189">
        <f t="shared" si="1"/>
        <v>373</v>
      </c>
    </row>
    <row r="138" spans="2:7" ht="12.75">
      <c r="B138" s="121"/>
      <c r="C138" s="879" t="s">
        <v>741</v>
      </c>
      <c r="D138" s="879"/>
      <c r="E138" s="634">
        <v>299</v>
      </c>
      <c r="F138" s="634">
        <v>91</v>
      </c>
      <c r="G138" s="676">
        <f t="shared" si="1"/>
        <v>390</v>
      </c>
    </row>
    <row r="139" spans="2:7" ht="12.75">
      <c r="B139" s="121"/>
      <c r="C139" s="113"/>
      <c r="D139" s="235">
        <v>43970</v>
      </c>
      <c r="E139" s="5">
        <v>240</v>
      </c>
      <c r="F139" s="2">
        <v>168</v>
      </c>
      <c r="G139" s="189">
        <f t="shared" si="1"/>
        <v>408</v>
      </c>
    </row>
    <row r="140" spans="2:7" ht="12.75">
      <c r="B140" s="121"/>
      <c r="C140" s="113"/>
      <c r="D140" s="235">
        <v>44012</v>
      </c>
      <c r="E140" s="5">
        <v>270</v>
      </c>
      <c r="F140" s="2">
        <v>162</v>
      </c>
      <c r="G140" s="189">
        <f t="shared" si="1"/>
        <v>432</v>
      </c>
    </row>
    <row r="141" spans="2:7" ht="12.75">
      <c r="B141" s="121"/>
      <c r="C141" s="113"/>
      <c r="D141" s="235">
        <v>44096</v>
      </c>
      <c r="E141" s="5">
        <v>257</v>
      </c>
      <c r="F141" s="2">
        <v>150</v>
      </c>
      <c r="G141" s="189">
        <f t="shared" si="1"/>
        <v>407</v>
      </c>
    </row>
    <row r="142" spans="2:7" ht="12.75">
      <c r="B142" s="121"/>
      <c r="C142" s="879" t="s">
        <v>782</v>
      </c>
      <c r="D142" s="879"/>
      <c r="E142" s="634">
        <v>255</v>
      </c>
      <c r="F142" s="634">
        <v>160</v>
      </c>
      <c r="G142" s="676">
        <f t="shared" si="1"/>
        <v>415</v>
      </c>
    </row>
    <row r="143" spans="2:7" s="46" customFormat="1" ht="12.75">
      <c r="B143" s="124"/>
      <c r="C143" s="636"/>
      <c r="D143" s="637">
        <v>44320</v>
      </c>
      <c r="E143" s="2">
        <v>260</v>
      </c>
      <c r="F143" s="2">
        <v>196</v>
      </c>
      <c r="G143" s="189">
        <f t="shared" si="1"/>
        <v>456</v>
      </c>
    </row>
    <row r="144" spans="2:7" s="46" customFormat="1" ht="12.75">
      <c r="B144" s="124"/>
      <c r="C144" s="636"/>
      <c r="D144" s="637">
        <v>44355</v>
      </c>
      <c r="E144" s="2">
        <v>250</v>
      </c>
      <c r="F144" s="2">
        <v>185</v>
      </c>
      <c r="G144" s="189">
        <f t="shared" si="1"/>
        <v>435</v>
      </c>
    </row>
    <row r="145" spans="2:7" s="46" customFormat="1" ht="12.75">
      <c r="B145" s="124"/>
      <c r="C145" s="636"/>
      <c r="D145" s="637">
        <v>44425</v>
      </c>
      <c r="E145" s="2">
        <v>271</v>
      </c>
      <c r="F145" s="2">
        <v>175</v>
      </c>
      <c r="G145" s="189">
        <f t="shared" si="1"/>
        <v>446</v>
      </c>
    </row>
    <row r="146" spans="2:7" s="46" customFormat="1" ht="12.75">
      <c r="B146" s="124"/>
      <c r="C146" s="636"/>
      <c r="D146" s="637">
        <v>44467</v>
      </c>
      <c r="E146" s="2">
        <v>252</v>
      </c>
      <c r="F146" s="2">
        <v>192</v>
      </c>
      <c r="G146" s="189">
        <f t="shared" si="1"/>
        <v>444</v>
      </c>
    </row>
    <row r="147" spans="2:7" s="46" customFormat="1" ht="12.75">
      <c r="B147" s="124"/>
      <c r="C147" s="879" t="s">
        <v>809</v>
      </c>
      <c r="D147" s="879"/>
      <c r="E147" s="634">
        <v>258</v>
      </c>
      <c r="F147" s="634">
        <v>187</v>
      </c>
      <c r="G147" s="676">
        <f t="shared" si="1"/>
        <v>445</v>
      </c>
    </row>
    <row r="148" spans="2:7" s="46" customFormat="1" ht="12.75">
      <c r="B148" s="124"/>
      <c r="C148" s="636"/>
      <c r="D148" s="637">
        <v>44740</v>
      </c>
      <c r="E148" s="2">
        <v>275</v>
      </c>
      <c r="F148" s="2">
        <v>186</v>
      </c>
      <c r="G148" s="189">
        <f t="shared" si="1"/>
        <v>461</v>
      </c>
    </row>
    <row r="149" spans="2:7" s="46" customFormat="1" ht="12.75">
      <c r="B149" s="124"/>
      <c r="C149" s="636"/>
      <c r="D149" s="637">
        <v>44789</v>
      </c>
      <c r="E149" s="2">
        <v>264</v>
      </c>
      <c r="F149" s="2">
        <v>236</v>
      </c>
      <c r="G149" s="189">
        <f t="shared" si="1"/>
        <v>500</v>
      </c>
    </row>
    <row r="150" spans="2:7" s="46" customFormat="1" ht="12.75">
      <c r="B150" s="124"/>
      <c r="C150" s="636"/>
      <c r="D150" s="637">
        <v>44831</v>
      </c>
      <c r="E150" s="2">
        <v>270</v>
      </c>
      <c r="F150" s="2">
        <v>198</v>
      </c>
      <c r="G150" s="189">
        <f t="shared" si="1"/>
        <v>468</v>
      </c>
    </row>
    <row r="151" spans="2:7" s="46" customFormat="1" ht="12.75">
      <c r="B151" s="124"/>
      <c r="C151" s="879" t="s">
        <v>855</v>
      </c>
      <c r="D151" s="879"/>
      <c r="E151" s="634">
        <v>270</v>
      </c>
      <c r="F151" s="634">
        <v>207</v>
      </c>
      <c r="G151" s="676">
        <f t="shared" si="1"/>
        <v>477</v>
      </c>
    </row>
    <row r="152" spans="2:7" s="701" customFormat="1" ht="12.75">
      <c r="B152" s="577"/>
      <c r="C152" s="700"/>
      <c r="D152" s="705">
        <v>45083</v>
      </c>
      <c r="E152" s="313">
        <v>264</v>
      </c>
      <c r="F152" s="313">
        <v>233</v>
      </c>
      <c r="G152" s="311">
        <f t="shared" si="1"/>
        <v>497</v>
      </c>
    </row>
    <row r="153" spans="2:7" s="701" customFormat="1" ht="12.75">
      <c r="B153" s="577"/>
      <c r="C153" s="700"/>
      <c r="D153" s="711">
        <v>45153</v>
      </c>
      <c r="E153" s="313">
        <v>276</v>
      </c>
      <c r="F153" s="313">
        <v>205</v>
      </c>
      <c r="G153" s="311">
        <v>481</v>
      </c>
    </row>
    <row r="154" spans="2:7" s="701" customFormat="1" ht="12.75">
      <c r="B154" s="577"/>
      <c r="C154" s="700"/>
      <c r="D154" s="700"/>
      <c r="E154" s="313"/>
      <c r="F154" s="313"/>
      <c r="G154" s="311"/>
    </row>
    <row r="155" spans="2:7" ht="12.75">
      <c r="B155" s="121" t="s">
        <v>730</v>
      </c>
      <c r="C155" s="5"/>
      <c r="D155" s="674">
        <v>43634</v>
      </c>
      <c r="E155" s="5">
        <v>194</v>
      </c>
      <c r="F155" s="5"/>
      <c r="G155" s="176">
        <v>194</v>
      </c>
    </row>
    <row r="156" spans="2:7" ht="12.75">
      <c r="B156" s="121"/>
      <c r="C156" s="5"/>
      <c r="D156" s="235">
        <v>43697</v>
      </c>
      <c r="E156" s="5">
        <v>383</v>
      </c>
      <c r="F156" s="5"/>
      <c r="G156" s="176"/>
    </row>
    <row r="157" spans="2:17" ht="12.75">
      <c r="B157" s="121" t="s">
        <v>518</v>
      </c>
      <c r="C157" s="5" t="s">
        <v>234</v>
      </c>
      <c r="D157" s="235">
        <v>43634</v>
      </c>
      <c r="E157" s="5">
        <v>227</v>
      </c>
      <c r="F157" s="5">
        <v>48</v>
      </c>
      <c r="G157" s="176">
        <f>SUM(E157:F157)</f>
        <v>275</v>
      </c>
      <c r="Q157">
        <f>-N139</f>
        <v>0</v>
      </c>
    </row>
    <row r="158" spans="2:7" ht="12.75">
      <c r="B158" s="117"/>
      <c r="C158" s="5"/>
      <c r="D158" s="235">
        <v>43697</v>
      </c>
      <c r="E158" s="5">
        <v>216</v>
      </c>
      <c r="F158" s="5">
        <v>69</v>
      </c>
      <c r="G158" s="176">
        <f>SUM(E158:F158)</f>
        <v>285</v>
      </c>
    </row>
    <row r="159" spans="2:7" ht="12.75">
      <c r="B159" s="117"/>
      <c r="C159" s="5"/>
      <c r="D159" s="235">
        <v>43732</v>
      </c>
      <c r="E159" s="5">
        <v>258</v>
      </c>
      <c r="F159" s="5">
        <v>55</v>
      </c>
      <c r="G159" s="176">
        <f>SUM(E159:F159)</f>
        <v>313</v>
      </c>
    </row>
    <row r="160" spans="2:7" ht="12.75">
      <c r="B160" s="117"/>
      <c r="C160" s="879" t="s">
        <v>741</v>
      </c>
      <c r="D160" s="879"/>
      <c r="E160" s="634">
        <v>234</v>
      </c>
      <c r="F160" s="634">
        <v>57</v>
      </c>
      <c r="G160" s="676">
        <v>291</v>
      </c>
    </row>
    <row r="161" spans="2:7" ht="12.75">
      <c r="B161" s="117"/>
      <c r="C161" s="5"/>
      <c r="D161" s="235">
        <v>43970</v>
      </c>
      <c r="E161" s="5">
        <v>260</v>
      </c>
      <c r="F161" s="5">
        <v>48</v>
      </c>
      <c r="G161" s="176">
        <f>SUM(E161:F161)</f>
        <v>308</v>
      </c>
    </row>
    <row r="162" spans="2:7" ht="12.75">
      <c r="B162" s="117"/>
      <c r="C162" s="5"/>
      <c r="D162" s="235">
        <v>44012</v>
      </c>
      <c r="E162" s="5">
        <v>277</v>
      </c>
      <c r="F162" s="5">
        <v>101</v>
      </c>
      <c r="G162" s="176">
        <f>SUM(E162:F162)</f>
        <v>378</v>
      </c>
    </row>
    <row r="163" spans="2:7" ht="12.75">
      <c r="B163" s="117"/>
      <c r="C163" s="5"/>
      <c r="D163" s="235">
        <v>44061</v>
      </c>
      <c r="E163" s="5">
        <v>277</v>
      </c>
      <c r="F163" s="5">
        <v>120</v>
      </c>
      <c r="G163" s="176">
        <f>SUM(E163:F163)</f>
        <v>397</v>
      </c>
    </row>
    <row r="164" spans="2:7" ht="12.75">
      <c r="B164" s="117"/>
      <c r="C164" s="5"/>
      <c r="D164" s="235">
        <v>44096</v>
      </c>
      <c r="E164" s="5">
        <v>267</v>
      </c>
      <c r="F164" s="5">
        <v>120</v>
      </c>
      <c r="G164" s="176">
        <f>SUM(E164:F164)</f>
        <v>387</v>
      </c>
    </row>
    <row r="165" spans="2:7" ht="12.75">
      <c r="B165" s="117"/>
      <c r="C165" s="879" t="s">
        <v>782</v>
      </c>
      <c r="D165" s="879"/>
      <c r="E165" s="634">
        <v>270</v>
      </c>
      <c r="F165" s="634">
        <v>97</v>
      </c>
      <c r="G165" s="676">
        <f>SUM(E165:F165)</f>
        <v>367</v>
      </c>
    </row>
    <row r="166" spans="2:7" s="46" customFormat="1" ht="12.75">
      <c r="B166" s="120"/>
      <c r="C166" s="636"/>
      <c r="D166" s="637">
        <v>44320</v>
      </c>
      <c r="E166" s="2">
        <v>222</v>
      </c>
      <c r="F166" s="2">
        <v>102</v>
      </c>
      <c r="G166" s="189">
        <v>324</v>
      </c>
    </row>
    <row r="167" spans="2:7" s="46" customFormat="1" ht="12.75">
      <c r="B167" s="120"/>
      <c r="C167" s="636"/>
      <c r="D167" s="637">
        <v>44355</v>
      </c>
      <c r="E167" s="2">
        <v>271</v>
      </c>
      <c r="F167" s="2">
        <v>131</v>
      </c>
      <c r="G167" s="189">
        <v>402</v>
      </c>
    </row>
    <row r="168" spans="2:7" s="46" customFormat="1" ht="12.75">
      <c r="B168" s="120"/>
      <c r="C168" s="636"/>
      <c r="D168" s="637">
        <v>44425</v>
      </c>
      <c r="E168" s="2">
        <v>273</v>
      </c>
      <c r="F168" s="2">
        <v>140</v>
      </c>
      <c r="G168" s="189">
        <v>413</v>
      </c>
    </row>
    <row r="169" spans="2:7" s="46" customFormat="1" ht="12.75">
      <c r="B169" s="120"/>
      <c r="C169" s="636"/>
      <c r="D169" s="637">
        <v>44467</v>
      </c>
      <c r="E169" s="2">
        <v>273</v>
      </c>
      <c r="F169" s="2">
        <v>204</v>
      </c>
      <c r="G169" s="189">
        <v>477</v>
      </c>
    </row>
    <row r="170" spans="2:7" s="46" customFormat="1" ht="12.75">
      <c r="B170" s="120"/>
      <c r="C170" s="879" t="s">
        <v>809</v>
      </c>
      <c r="D170" s="879"/>
      <c r="E170" s="634">
        <v>260</v>
      </c>
      <c r="F170" s="634">
        <v>144</v>
      </c>
      <c r="G170" s="676">
        <v>404</v>
      </c>
    </row>
    <row r="171" spans="2:7" s="46" customFormat="1" ht="12.75">
      <c r="B171" s="120"/>
      <c r="C171" s="636"/>
      <c r="D171" s="637">
        <v>44791</v>
      </c>
      <c r="E171" s="2">
        <v>275</v>
      </c>
      <c r="F171" s="2">
        <v>158</v>
      </c>
      <c r="G171" s="189">
        <v>433</v>
      </c>
    </row>
    <row r="172" spans="2:7" s="46" customFormat="1" ht="12.75">
      <c r="B172" s="120"/>
      <c r="C172" s="636"/>
      <c r="D172" s="637">
        <v>44740</v>
      </c>
      <c r="E172" s="2">
        <v>265</v>
      </c>
      <c r="F172" s="2">
        <v>182</v>
      </c>
      <c r="G172" s="189">
        <f>SUM(E172:F172)</f>
        <v>447</v>
      </c>
    </row>
    <row r="173" spans="2:7" s="46" customFormat="1" ht="12.75">
      <c r="B173" s="120"/>
      <c r="C173" s="636"/>
      <c r="D173" s="681">
        <v>44809</v>
      </c>
      <c r="E173" s="2">
        <v>273</v>
      </c>
      <c r="F173" s="2">
        <v>171</v>
      </c>
      <c r="G173" s="189">
        <v>444</v>
      </c>
    </row>
    <row r="174" spans="2:7" s="46" customFormat="1" ht="12.75">
      <c r="B174" s="120"/>
      <c r="C174" s="879" t="s">
        <v>855</v>
      </c>
      <c r="D174" s="879"/>
      <c r="E174" s="634">
        <v>271</v>
      </c>
      <c r="F174" s="634">
        <v>170</v>
      </c>
      <c r="G174" s="676">
        <f>SUM(E174:F174)</f>
        <v>441</v>
      </c>
    </row>
    <row r="175" spans="2:7" ht="12.75">
      <c r="B175" s="117" t="s">
        <v>403</v>
      </c>
      <c r="C175" s="5" t="s">
        <v>232</v>
      </c>
      <c r="D175" s="235">
        <v>43697</v>
      </c>
      <c r="E175" s="5">
        <v>232</v>
      </c>
      <c r="F175" s="5">
        <v>89</v>
      </c>
      <c r="G175" s="176">
        <f>SUM(E175:F175)</f>
        <v>321</v>
      </c>
    </row>
    <row r="176" spans="2:7" ht="12.75">
      <c r="B176" s="117"/>
      <c r="C176" s="5"/>
      <c r="D176" s="235">
        <v>43732</v>
      </c>
      <c r="E176" s="5">
        <v>263</v>
      </c>
      <c r="F176" s="5">
        <v>120</v>
      </c>
      <c r="G176" s="176">
        <f>SUM(E176:F176)</f>
        <v>383</v>
      </c>
    </row>
    <row r="177" spans="2:7" ht="12.75">
      <c r="B177" s="117"/>
      <c r="C177" s="879" t="s">
        <v>741</v>
      </c>
      <c r="D177" s="879"/>
      <c r="E177" s="634">
        <v>248</v>
      </c>
      <c r="F177" s="634">
        <v>105</v>
      </c>
      <c r="G177" s="676">
        <f>SUM(E177:F177)</f>
        <v>353</v>
      </c>
    </row>
    <row r="178" spans="2:7" ht="12.75">
      <c r="B178" s="117" t="s">
        <v>737</v>
      </c>
      <c r="C178" s="5" t="s">
        <v>687</v>
      </c>
      <c r="D178" s="235">
        <v>43697</v>
      </c>
      <c r="E178" s="5">
        <v>206</v>
      </c>
      <c r="F178" s="5">
        <v>83</v>
      </c>
      <c r="G178" s="176">
        <f>SUM(E178:F178)</f>
        <v>289</v>
      </c>
    </row>
    <row r="179" spans="2:7" ht="12.75">
      <c r="B179" s="121" t="s">
        <v>738</v>
      </c>
      <c r="C179" s="113" t="s">
        <v>234</v>
      </c>
      <c r="D179" s="235">
        <v>43697</v>
      </c>
      <c r="E179" s="5">
        <v>238</v>
      </c>
      <c r="F179" s="5"/>
      <c r="G179" s="176"/>
    </row>
    <row r="180" spans="2:7" ht="12.75">
      <c r="B180" s="117" t="s">
        <v>232</v>
      </c>
      <c r="C180" s="5" t="s">
        <v>728</v>
      </c>
      <c r="D180" s="235">
        <v>43970</v>
      </c>
      <c r="E180" s="5">
        <v>248</v>
      </c>
      <c r="F180" s="5">
        <v>44</v>
      </c>
      <c r="G180" s="176">
        <f>SUM(E180:F180)</f>
        <v>292</v>
      </c>
    </row>
    <row r="181" spans="2:7" ht="12.75">
      <c r="B181" s="117"/>
      <c r="C181" s="5"/>
      <c r="D181" s="235">
        <v>44061</v>
      </c>
      <c r="E181" s="5">
        <v>263</v>
      </c>
      <c r="F181" s="5">
        <v>20</v>
      </c>
      <c r="G181" s="176">
        <f>SUM(E181:F181)</f>
        <v>283</v>
      </c>
    </row>
    <row r="182" spans="2:7" ht="12.75">
      <c r="B182" s="117"/>
      <c r="C182" s="879" t="s">
        <v>782</v>
      </c>
      <c r="D182" s="879"/>
      <c r="E182" s="634">
        <v>256</v>
      </c>
      <c r="F182" s="634">
        <v>32</v>
      </c>
      <c r="G182" s="676">
        <f>SUM(E182:F182)</f>
        <v>288</v>
      </c>
    </row>
    <row r="183" spans="2:7" ht="12.75">
      <c r="B183" s="117" t="s">
        <v>758</v>
      </c>
      <c r="C183" s="5" t="s">
        <v>194</v>
      </c>
      <c r="D183" s="235">
        <v>43970</v>
      </c>
      <c r="E183" s="5">
        <v>222</v>
      </c>
      <c r="F183" s="5">
        <v>120</v>
      </c>
      <c r="G183" s="176">
        <f>SUM(E183:F183)</f>
        <v>342</v>
      </c>
    </row>
    <row r="184" spans="2:7" ht="12">
      <c r="B184" s="117"/>
      <c r="C184" s="5"/>
      <c r="D184" s="235">
        <v>44012</v>
      </c>
      <c r="E184" s="5">
        <v>418</v>
      </c>
      <c r="F184" s="5"/>
      <c r="G184" s="176"/>
    </row>
    <row r="185" spans="2:7" ht="12">
      <c r="B185" s="117"/>
      <c r="C185" s="5"/>
      <c r="D185" s="235">
        <v>44061</v>
      </c>
      <c r="E185" s="5">
        <v>243</v>
      </c>
      <c r="F185" s="5">
        <v>147</v>
      </c>
      <c r="G185" s="176">
        <f aca="true" t="shared" si="5" ref="G185:G204">SUM(E185:F185)</f>
        <v>390</v>
      </c>
    </row>
    <row r="186" spans="2:7" ht="12">
      <c r="B186" s="117"/>
      <c r="C186" s="5"/>
      <c r="D186" s="235">
        <v>44096</v>
      </c>
      <c r="E186" s="5">
        <v>256</v>
      </c>
      <c r="F186" s="5">
        <v>99</v>
      </c>
      <c r="G186" s="176">
        <f t="shared" si="5"/>
        <v>355</v>
      </c>
    </row>
    <row r="187" spans="2:7" ht="12">
      <c r="B187" s="117"/>
      <c r="C187" s="879" t="s">
        <v>782</v>
      </c>
      <c r="D187" s="879"/>
      <c r="E187" s="634">
        <v>285</v>
      </c>
      <c r="F187" s="634">
        <v>122</v>
      </c>
      <c r="G187" s="676">
        <f t="shared" si="5"/>
        <v>407</v>
      </c>
    </row>
    <row r="188" spans="2:7" s="46" customFormat="1" ht="12">
      <c r="B188" s="120"/>
      <c r="C188" s="636"/>
      <c r="D188" s="681">
        <v>44740</v>
      </c>
      <c r="E188" s="2">
        <v>272</v>
      </c>
      <c r="F188" s="2">
        <v>161</v>
      </c>
      <c r="G188" s="189">
        <f t="shared" si="5"/>
        <v>433</v>
      </c>
    </row>
    <row r="189" spans="2:7" s="46" customFormat="1" ht="12">
      <c r="B189" s="120"/>
      <c r="C189" s="636"/>
      <c r="D189" s="681">
        <v>44791</v>
      </c>
      <c r="E189" s="2">
        <v>272</v>
      </c>
      <c r="F189" s="2">
        <v>171</v>
      </c>
      <c r="G189" s="189">
        <f t="shared" si="5"/>
        <v>443</v>
      </c>
    </row>
    <row r="190" spans="2:7" s="46" customFormat="1" ht="12">
      <c r="B190" s="120"/>
      <c r="C190" s="636"/>
      <c r="D190" s="681">
        <v>44809</v>
      </c>
      <c r="E190" s="2">
        <v>270</v>
      </c>
      <c r="F190" s="2">
        <v>189</v>
      </c>
      <c r="G190" s="189">
        <f t="shared" si="5"/>
        <v>459</v>
      </c>
    </row>
    <row r="191" spans="2:7" s="46" customFormat="1" ht="12">
      <c r="B191" s="120"/>
      <c r="C191" s="879" t="s">
        <v>855</v>
      </c>
      <c r="D191" s="879"/>
      <c r="E191" s="634">
        <v>271</v>
      </c>
      <c r="F191" s="634">
        <v>174</v>
      </c>
      <c r="G191" s="676">
        <f t="shared" si="5"/>
        <v>445</v>
      </c>
    </row>
    <row r="192" spans="2:7" s="46" customFormat="1" ht="12">
      <c r="B192" s="120"/>
      <c r="C192" s="636"/>
      <c r="D192" s="681">
        <v>45051</v>
      </c>
      <c r="E192" s="2">
        <v>275</v>
      </c>
      <c r="F192" s="2">
        <v>174</v>
      </c>
      <c r="G192" s="189">
        <f t="shared" si="5"/>
        <v>449</v>
      </c>
    </row>
    <row r="193" spans="2:7" s="46" customFormat="1" ht="12">
      <c r="B193" s="120"/>
      <c r="C193" s="636"/>
      <c r="D193" s="681">
        <v>45083</v>
      </c>
      <c r="E193" s="2">
        <v>276</v>
      </c>
      <c r="F193" s="2">
        <v>205</v>
      </c>
      <c r="G193" s="189">
        <f t="shared" si="5"/>
        <v>481</v>
      </c>
    </row>
    <row r="194" spans="2:7" s="46" customFormat="1" ht="12">
      <c r="B194" s="120"/>
      <c r="C194" s="636"/>
      <c r="D194" s="681">
        <v>45154</v>
      </c>
      <c r="E194" s="2">
        <v>281</v>
      </c>
      <c r="F194" s="2">
        <v>186</v>
      </c>
      <c r="G194" s="189">
        <f t="shared" si="5"/>
        <v>467</v>
      </c>
    </row>
    <row r="195" spans="2:7" s="46" customFormat="1" ht="12">
      <c r="B195" s="120"/>
      <c r="C195" s="636"/>
      <c r="D195" s="636"/>
      <c r="E195" s="2"/>
      <c r="F195" s="2"/>
      <c r="G195" s="189"/>
    </row>
    <row r="196" spans="2:7" ht="12">
      <c r="B196" s="121" t="s">
        <v>301</v>
      </c>
      <c r="C196" s="113" t="s">
        <v>729</v>
      </c>
      <c r="D196" s="699">
        <v>44096</v>
      </c>
      <c r="E196" s="5">
        <v>256</v>
      </c>
      <c r="F196" s="5">
        <v>53</v>
      </c>
      <c r="G196" s="176">
        <f t="shared" si="5"/>
        <v>309</v>
      </c>
    </row>
    <row r="197" spans="2:7" ht="12">
      <c r="B197" s="117"/>
      <c r="C197" s="879" t="s">
        <v>782</v>
      </c>
      <c r="D197" s="879"/>
      <c r="E197" s="634">
        <v>256</v>
      </c>
      <c r="F197" s="634">
        <v>53</v>
      </c>
      <c r="G197" s="676">
        <f t="shared" si="5"/>
        <v>309</v>
      </c>
    </row>
    <row r="198" spans="2:7" s="46" customFormat="1" ht="12">
      <c r="B198" s="120"/>
      <c r="C198" s="636"/>
      <c r="D198" s="681">
        <v>44770</v>
      </c>
      <c r="E198" s="2">
        <v>259</v>
      </c>
      <c r="F198" s="2">
        <v>60</v>
      </c>
      <c r="G198" s="189">
        <f t="shared" si="5"/>
        <v>319</v>
      </c>
    </row>
    <row r="199" spans="2:7" ht="12">
      <c r="B199" s="117" t="s">
        <v>838</v>
      </c>
      <c r="C199" s="5" t="s">
        <v>294</v>
      </c>
      <c r="D199" s="699">
        <v>44791</v>
      </c>
      <c r="E199" s="5">
        <v>248</v>
      </c>
      <c r="F199" s="5">
        <v>77</v>
      </c>
      <c r="G199" s="176">
        <f t="shared" si="5"/>
        <v>325</v>
      </c>
    </row>
    <row r="200" spans="2:7" ht="12">
      <c r="B200" s="117"/>
      <c r="C200" s="113" t="s">
        <v>854</v>
      </c>
      <c r="D200" s="699">
        <v>44831</v>
      </c>
      <c r="E200" s="5">
        <v>248</v>
      </c>
      <c r="F200" s="5">
        <v>80</v>
      </c>
      <c r="G200" s="176">
        <f t="shared" si="5"/>
        <v>328</v>
      </c>
    </row>
    <row r="201" spans="2:7" ht="12">
      <c r="B201" s="5"/>
      <c r="C201" s="879" t="s">
        <v>855</v>
      </c>
      <c r="D201" s="879"/>
      <c r="E201" s="634">
        <v>252</v>
      </c>
      <c r="F201" s="634">
        <v>72</v>
      </c>
      <c r="G201" s="634">
        <f t="shared" si="5"/>
        <v>324</v>
      </c>
    </row>
    <row r="202" spans="2:7" ht="12">
      <c r="B202" s="5"/>
      <c r="C202" s="5"/>
      <c r="D202" s="681">
        <v>45051</v>
      </c>
      <c r="E202" s="5">
        <v>259</v>
      </c>
      <c r="F202" s="5">
        <v>116</v>
      </c>
      <c r="G202" s="5">
        <f t="shared" si="5"/>
        <v>375</v>
      </c>
    </row>
    <row r="203" spans="2:7" ht="12">
      <c r="B203" s="5"/>
      <c r="C203" s="5"/>
      <c r="D203" s="681">
        <v>45083</v>
      </c>
      <c r="E203" s="5">
        <v>254</v>
      </c>
      <c r="F203" s="5">
        <v>92</v>
      </c>
      <c r="G203" s="5">
        <f t="shared" si="5"/>
        <v>346</v>
      </c>
    </row>
    <row r="204" spans="2:7" ht="12">
      <c r="B204" s="5"/>
      <c r="C204" s="5"/>
      <c r="D204" s="235">
        <v>45153</v>
      </c>
      <c r="E204" s="5">
        <v>256</v>
      </c>
      <c r="F204" s="5">
        <v>124</v>
      </c>
      <c r="G204" s="5">
        <f t="shared" si="5"/>
        <v>380</v>
      </c>
    </row>
    <row r="205" spans="2:7" ht="12">
      <c r="B205" s="5"/>
      <c r="C205" s="5"/>
      <c r="D205" s="5"/>
      <c r="E205" s="5"/>
      <c r="F205" s="5"/>
      <c r="G205" s="5"/>
    </row>
    <row r="206" spans="2:7" ht="12">
      <c r="B206" s="113" t="s">
        <v>871</v>
      </c>
      <c r="C206" s="113" t="s">
        <v>870</v>
      </c>
      <c r="D206" s="235">
        <v>45051</v>
      </c>
      <c r="E206" s="5">
        <v>225</v>
      </c>
      <c r="F206" s="5">
        <v>118</v>
      </c>
      <c r="G206" s="5">
        <f>SUM(E206:F206)</f>
        <v>343</v>
      </c>
    </row>
    <row r="207" spans="2:7" ht="12">
      <c r="B207" s="5"/>
      <c r="C207" s="5"/>
      <c r="D207" s="5"/>
      <c r="E207" s="5"/>
      <c r="F207" s="5"/>
      <c r="G207" s="5"/>
    </row>
    <row r="208" spans="2:7" ht="12">
      <c r="B208" s="5"/>
      <c r="C208" s="5"/>
      <c r="D208" s="5"/>
      <c r="E208" s="5"/>
      <c r="F208" s="5"/>
      <c r="G208" s="5"/>
    </row>
    <row r="209" spans="2:7" ht="12">
      <c r="B209" s="113" t="s">
        <v>871</v>
      </c>
      <c r="C209" s="113" t="s">
        <v>447</v>
      </c>
      <c r="D209" s="235">
        <v>45051</v>
      </c>
      <c r="E209" s="5">
        <v>218</v>
      </c>
      <c r="F209" s="5">
        <v>86</v>
      </c>
      <c r="G209" s="5">
        <v>304</v>
      </c>
    </row>
    <row r="210" spans="2:7" ht="12">
      <c r="B210" s="5"/>
      <c r="C210" s="5"/>
      <c r="D210" s="5"/>
      <c r="E210" s="5"/>
      <c r="F210" s="5"/>
      <c r="G210" s="5"/>
    </row>
    <row r="211" spans="2:7" ht="12">
      <c r="B211" s="5"/>
      <c r="C211" s="5"/>
      <c r="D211" s="5"/>
      <c r="E211" s="5"/>
      <c r="F211" s="5"/>
      <c r="G211" s="5"/>
    </row>
    <row r="212" spans="2:7" ht="12">
      <c r="B212" s="113" t="s">
        <v>872</v>
      </c>
      <c r="C212" s="113" t="s">
        <v>700</v>
      </c>
      <c r="D212" s="235">
        <v>45051</v>
      </c>
      <c r="E212" s="5">
        <v>260</v>
      </c>
      <c r="F212" s="5">
        <v>74</v>
      </c>
      <c r="G212" s="5">
        <v>334</v>
      </c>
    </row>
    <row r="213" spans="2:7" ht="12">
      <c r="B213" s="113"/>
      <c r="C213" s="113"/>
      <c r="D213" s="235">
        <v>45083</v>
      </c>
      <c r="E213" s="5">
        <v>235</v>
      </c>
      <c r="F213" s="5">
        <v>70</v>
      </c>
      <c r="G213" s="5">
        <v>305</v>
      </c>
    </row>
    <row r="214" spans="2:7" ht="12">
      <c r="B214" s="5"/>
      <c r="C214" s="5"/>
      <c r="D214" s="235">
        <v>45153</v>
      </c>
      <c r="E214" s="5">
        <v>238</v>
      </c>
      <c r="F214" s="5">
        <v>94</v>
      </c>
      <c r="G214" s="5">
        <v>332</v>
      </c>
    </row>
    <row r="215" spans="2:7" ht="12">
      <c r="B215" s="5"/>
      <c r="C215" s="5"/>
      <c r="D215" s="5"/>
      <c r="E215" s="5"/>
      <c r="F215" s="5"/>
      <c r="G215" s="5"/>
    </row>
    <row r="216" spans="2:7" ht="12">
      <c r="B216" s="113" t="s">
        <v>877</v>
      </c>
      <c r="C216" s="113" t="s">
        <v>878</v>
      </c>
      <c r="D216" s="235">
        <v>45083</v>
      </c>
      <c r="E216" s="5">
        <v>236</v>
      </c>
      <c r="F216" s="5">
        <v>62</v>
      </c>
      <c r="G216" s="5">
        <v>308</v>
      </c>
    </row>
  </sheetData>
  <sheetProtection/>
  <mergeCells count="43">
    <mergeCell ref="C126:D126"/>
    <mergeCell ref="C138:D138"/>
    <mergeCell ref="C105:D105"/>
    <mergeCell ref="C92:D92"/>
    <mergeCell ref="C177:D177"/>
    <mergeCell ref="C160:D160"/>
    <mergeCell ref="C147:D147"/>
    <mergeCell ref="C121:D121"/>
    <mergeCell ref="C110:D110"/>
    <mergeCell ref="C119:D119"/>
    <mergeCell ref="C131:D131"/>
    <mergeCell ref="C197:D197"/>
    <mergeCell ref="C187:D187"/>
    <mergeCell ref="C182:D182"/>
    <mergeCell ref="C165:D165"/>
    <mergeCell ref="C142:D142"/>
    <mergeCell ref="C170:D170"/>
    <mergeCell ref="C191:D191"/>
    <mergeCell ref="I2:L2"/>
    <mergeCell ref="C23:D23"/>
    <mergeCell ref="C34:D34"/>
    <mergeCell ref="C49:D49"/>
    <mergeCell ref="C63:D63"/>
    <mergeCell ref="C72:D72"/>
    <mergeCell ref="J64:M64"/>
    <mergeCell ref="C54:D54"/>
    <mergeCell ref="C58:D58"/>
    <mergeCell ref="C15:D15"/>
    <mergeCell ref="C9:D9"/>
    <mergeCell ref="C39:D39"/>
    <mergeCell ref="C13:D13"/>
    <mergeCell ref="B2:G4"/>
    <mergeCell ref="C67:D67"/>
    <mergeCell ref="C88:D88"/>
    <mergeCell ref="C201:D201"/>
    <mergeCell ref="C76:D76"/>
    <mergeCell ref="C95:D95"/>
    <mergeCell ref="C134:D134"/>
    <mergeCell ref="C174:D174"/>
    <mergeCell ref="C151:D151"/>
    <mergeCell ref="C114:D114"/>
    <mergeCell ref="C101:D101"/>
    <mergeCell ref="C81:D81"/>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S242"/>
  <sheetViews>
    <sheetView zoomScale="70" zoomScaleNormal="70" zoomScalePageLayoutView="0" workbookViewId="0" topLeftCell="A145">
      <selection activeCell="P179" sqref="P179"/>
    </sheetView>
  </sheetViews>
  <sheetFormatPr defaultColWidth="11.421875" defaultRowHeight="12.75"/>
  <cols>
    <col min="2" max="2" width="13.57421875" style="0" bestFit="1" customWidth="1"/>
    <col min="3" max="3" width="17.8515625" style="0" bestFit="1" customWidth="1"/>
    <col min="13" max="15" width="11.421875" style="46" customWidth="1"/>
    <col min="18" max="18" width="13.8515625" style="0" bestFit="1" customWidth="1"/>
  </cols>
  <sheetData>
    <row r="1" ht="12.75"/>
    <row r="2" ht="13.5" thickBot="1">
      <c r="P2" s="12" t="s">
        <v>485</v>
      </c>
    </row>
    <row r="3" spans="4:19" ht="13.5" thickBot="1">
      <c r="D3" s="887">
        <v>41898</v>
      </c>
      <c r="E3" s="888"/>
      <c r="F3" s="889"/>
      <c r="G3" s="887">
        <v>41919</v>
      </c>
      <c r="H3" s="888"/>
      <c r="I3" s="889"/>
      <c r="J3" s="887">
        <v>42178</v>
      </c>
      <c r="K3" s="890"/>
      <c r="L3" s="891"/>
      <c r="M3" s="892">
        <v>42269</v>
      </c>
      <c r="N3" s="892"/>
      <c r="O3" s="893"/>
      <c r="Q3" s="12" t="s">
        <v>158</v>
      </c>
      <c r="R3" s="12" t="s">
        <v>159</v>
      </c>
      <c r="S3" s="12" t="s">
        <v>160</v>
      </c>
    </row>
    <row r="4" spans="2:19" ht="12.75">
      <c r="B4" s="9" t="s">
        <v>174</v>
      </c>
      <c r="C4" s="393" t="s">
        <v>173</v>
      </c>
      <c r="D4" s="394" t="s">
        <v>158</v>
      </c>
      <c r="E4" s="9" t="s">
        <v>159</v>
      </c>
      <c r="F4" s="395" t="s">
        <v>160</v>
      </c>
      <c r="G4" s="396" t="s">
        <v>158</v>
      </c>
      <c r="H4" s="372" t="s">
        <v>159</v>
      </c>
      <c r="I4" s="397" t="s">
        <v>160</v>
      </c>
      <c r="J4" s="396" t="s">
        <v>158</v>
      </c>
      <c r="K4" s="372" t="s">
        <v>159</v>
      </c>
      <c r="L4" s="397" t="s">
        <v>160</v>
      </c>
      <c r="M4" s="409" t="s">
        <v>158</v>
      </c>
      <c r="N4" s="410" t="s">
        <v>159</v>
      </c>
      <c r="O4" s="411" t="s">
        <v>160</v>
      </c>
      <c r="P4" s="12" t="s">
        <v>484</v>
      </c>
      <c r="Q4">
        <v>150</v>
      </c>
      <c r="S4">
        <v>150</v>
      </c>
    </row>
    <row r="5" spans="2:19" ht="12.75">
      <c r="B5" s="5" t="s">
        <v>201</v>
      </c>
      <c r="C5" s="87" t="s">
        <v>453</v>
      </c>
      <c r="D5" s="117">
        <v>138</v>
      </c>
      <c r="E5" s="5">
        <v>165</v>
      </c>
      <c r="F5" s="176">
        <v>303</v>
      </c>
      <c r="G5" s="120">
        <v>87</v>
      </c>
      <c r="H5" s="2">
        <v>111</v>
      </c>
      <c r="I5" s="412">
        <v>195</v>
      </c>
      <c r="J5" s="117"/>
      <c r="K5" s="5"/>
      <c r="L5" s="176"/>
      <c r="M5" s="413">
        <v>144</v>
      </c>
      <c r="N5" s="414">
        <v>145</v>
      </c>
      <c r="O5" s="415">
        <f>SUM(M5:N5)</f>
        <v>289</v>
      </c>
      <c r="P5" s="12" t="s">
        <v>486</v>
      </c>
      <c r="S5">
        <v>325</v>
      </c>
    </row>
    <row r="6" spans="2:19" ht="12.75">
      <c r="B6" s="5" t="s">
        <v>463</v>
      </c>
      <c r="C6" s="87" t="s">
        <v>397</v>
      </c>
      <c r="D6" s="117">
        <v>130</v>
      </c>
      <c r="E6" s="5">
        <v>73</v>
      </c>
      <c r="F6" s="176">
        <v>203</v>
      </c>
      <c r="G6" s="120">
        <v>90</v>
      </c>
      <c r="H6" s="2">
        <v>77</v>
      </c>
      <c r="I6" s="412">
        <v>167</v>
      </c>
      <c r="J6" s="117"/>
      <c r="K6" s="5"/>
      <c r="L6" s="176"/>
      <c r="M6" s="55"/>
      <c r="N6" s="2"/>
      <c r="O6" s="189"/>
      <c r="P6" s="12" t="s">
        <v>487</v>
      </c>
      <c r="S6">
        <v>350</v>
      </c>
    </row>
    <row r="7" spans="2:19" ht="12.75">
      <c r="B7" s="5" t="s">
        <v>456</v>
      </c>
      <c r="C7" s="87" t="s">
        <v>399</v>
      </c>
      <c r="D7" s="117">
        <v>154</v>
      </c>
      <c r="E7" s="5">
        <v>104</v>
      </c>
      <c r="F7" s="176">
        <v>258</v>
      </c>
      <c r="G7" s="120">
        <v>148</v>
      </c>
      <c r="H7" s="2">
        <v>88</v>
      </c>
      <c r="I7" s="412">
        <v>236</v>
      </c>
      <c r="J7" s="117"/>
      <c r="K7" s="5"/>
      <c r="L7" s="176"/>
      <c r="M7" s="55"/>
      <c r="N7" s="2"/>
      <c r="O7" s="189"/>
      <c r="P7" s="12" t="s">
        <v>488</v>
      </c>
      <c r="S7">
        <v>375</v>
      </c>
    </row>
    <row r="8" spans="2:19" ht="12">
      <c r="B8" s="5" t="s">
        <v>402</v>
      </c>
      <c r="C8" s="87" t="s">
        <v>291</v>
      </c>
      <c r="D8" s="117">
        <v>104</v>
      </c>
      <c r="E8" s="5">
        <v>103</v>
      </c>
      <c r="F8" s="176">
        <v>207</v>
      </c>
      <c r="G8" s="117" t="s">
        <v>464</v>
      </c>
      <c r="H8" s="5" t="s">
        <v>464</v>
      </c>
      <c r="I8" s="176" t="s">
        <v>464</v>
      </c>
      <c r="J8" s="117"/>
      <c r="K8" s="5"/>
      <c r="L8" s="176"/>
      <c r="M8" s="55"/>
      <c r="N8" s="2"/>
      <c r="O8" s="189"/>
      <c r="P8" s="12" t="s">
        <v>489</v>
      </c>
      <c r="S8">
        <v>380</v>
      </c>
    </row>
    <row r="9" spans="2:15" ht="12">
      <c r="B9" s="5" t="s">
        <v>389</v>
      </c>
      <c r="C9" s="87" t="s">
        <v>234</v>
      </c>
      <c r="D9" s="117">
        <v>102</v>
      </c>
      <c r="E9" s="5">
        <v>88</v>
      </c>
      <c r="F9" s="176">
        <v>190</v>
      </c>
      <c r="G9" s="120">
        <v>132</v>
      </c>
      <c r="H9" s="2">
        <v>60</v>
      </c>
      <c r="I9" s="415">
        <v>192</v>
      </c>
      <c r="J9" s="117"/>
      <c r="K9" s="5"/>
      <c r="L9" s="176"/>
      <c r="M9" s="413">
        <v>149</v>
      </c>
      <c r="N9" s="400">
        <v>104</v>
      </c>
      <c r="O9" s="401">
        <f>SUM(M9:N9)</f>
        <v>253</v>
      </c>
    </row>
    <row r="10" spans="2:15" ht="12">
      <c r="B10" s="5"/>
      <c r="C10" s="435">
        <v>42493</v>
      </c>
      <c r="D10" s="436">
        <v>137</v>
      </c>
      <c r="E10" s="400">
        <v>106</v>
      </c>
      <c r="F10" s="412">
        <v>243</v>
      </c>
      <c r="G10" s="120"/>
      <c r="H10" s="2"/>
      <c r="I10" s="189"/>
      <c r="J10" s="120"/>
      <c r="K10" s="2"/>
      <c r="L10" s="189"/>
      <c r="M10" s="55"/>
      <c r="N10" s="2"/>
      <c r="O10" s="189"/>
    </row>
    <row r="11" spans="2:15" s="46" customFormat="1" ht="12">
      <c r="B11" s="2"/>
      <c r="C11" s="441">
        <v>42598</v>
      </c>
      <c r="D11" s="399">
        <v>147</v>
      </c>
      <c r="E11" s="400">
        <v>140</v>
      </c>
      <c r="F11" s="401">
        <f>SUM(D11:E11)</f>
        <v>287</v>
      </c>
      <c r="G11" s="120"/>
      <c r="H11" s="2"/>
      <c r="I11" s="189"/>
      <c r="J11" s="120"/>
      <c r="K11" s="2"/>
      <c r="L11" s="189"/>
      <c r="M11" s="55"/>
      <c r="N11" s="2"/>
      <c r="O11" s="189"/>
    </row>
    <row r="12" spans="2:15" s="46" customFormat="1" ht="12">
      <c r="B12" s="2"/>
      <c r="C12" s="441">
        <v>42654</v>
      </c>
      <c r="D12" s="399">
        <v>145</v>
      </c>
      <c r="E12" s="400">
        <v>134</v>
      </c>
      <c r="F12" s="401">
        <v>279</v>
      </c>
      <c r="G12" s="120"/>
      <c r="H12" s="2"/>
      <c r="I12" s="189"/>
      <c r="J12" s="120"/>
      <c r="K12" s="2"/>
      <c r="L12" s="189"/>
      <c r="M12" s="55"/>
      <c r="N12" s="2"/>
      <c r="O12" s="189"/>
    </row>
    <row r="13" spans="2:15" s="46" customFormat="1" ht="12">
      <c r="B13" s="114" t="s">
        <v>403</v>
      </c>
      <c r="C13" s="472" t="s">
        <v>545</v>
      </c>
      <c r="D13" s="399">
        <v>124</v>
      </c>
      <c r="E13" s="400">
        <v>126</v>
      </c>
      <c r="F13" s="401">
        <f>SUM(D13:E13)</f>
        <v>250</v>
      </c>
      <c r="G13" s="120"/>
      <c r="H13" s="2"/>
      <c r="I13" s="189"/>
      <c r="J13" s="120"/>
      <c r="K13" s="2"/>
      <c r="L13" s="189"/>
      <c r="M13" s="55"/>
      <c r="N13" s="2"/>
      <c r="O13" s="189"/>
    </row>
    <row r="14" spans="2:15" s="46" customFormat="1" ht="12">
      <c r="B14" s="114"/>
      <c r="C14" s="472">
        <v>42654</v>
      </c>
      <c r="D14" s="399">
        <v>154</v>
      </c>
      <c r="E14" s="400">
        <v>120</v>
      </c>
      <c r="F14" s="401">
        <v>274</v>
      </c>
      <c r="G14" s="120"/>
      <c r="H14" s="2"/>
      <c r="I14" s="189"/>
      <c r="J14" s="120"/>
      <c r="K14" s="2"/>
      <c r="L14" s="189"/>
      <c r="M14" s="55"/>
      <c r="N14" s="2"/>
      <c r="O14" s="189"/>
    </row>
    <row r="15" spans="2:15" ht="12">
      <c r="B15" s="5" t="s">
        <v>306</v>
      </c>
      <c r="C15" s="87" t="s">
        <v>465</v>
      </c>
      <c r="D15" s="117">
        <v>102</v>
      </c>
      <c r="E15" s="5">
        <v>83</v>
      </c>
      <c r="F15" s="176">
        <v>185</v>
      </c>
      <c r="G15" s="120">
        <v>130</v>
      </c>
      <c r="H15" s="2">
        <v>48</v>
      </c>
      <c r="I15" s="93">
        <v>178</v>
      </c>
      <c r="J15" s="399">
        <v>153</v>
      </c>
      <c r="K15" s="400">
        <v>96</v>
      </c>
      <c r="L15" s="401">
        <v>249</v>
      </c>
      <c r="M15" s="55"/>
      <c r="N15" s="2"/>
      <c r="O15" s="189"/>
    </row>
    <row r="16" spans="2:15" s="46" customFormat="1" ht="12">
      <c r="B16" s="2"/>
      <c r="C16" s="435">
        <v>42493</v>
      </c>
      <c r="D16" s="399">
        <v>153</v>
      </c>
      <c r="E16" s="400">
        <v>131</v>
      </c>
      <c r="F16" s="401">
        <v>284</v>
      </c>
      <c r="G16" s="120"/>
      <c r="H16" s="2"/>
      <c r="I16" s="189"/>
      <c r="J16" s="120"/>
      <c r="K16" s="2"/>
      <c r="L16" s="189"/>
      <c r="M16" s="55"/>
      <c r="N16" s="2"/>
      <c r="O16" s="189"/>
    </row>
    <row r="17" spans="2:15" s="46" customFormat="1" ht="12">
      <c r="B17" s="2"/>
      <c r="C17" s="441">
        <v>42598</v>
      </c>
      <c r="D17" s="399">
        <v>171</v>
      </c>
      <c r="E17" s="45">
        <v>105</v>
      </c>
      <c r="F17" s="412">
        <f>SUM(D17:E17)</f>
        <v>276</v>
      </c>
      <c r="G17" s="120"/>
      <c r="H17" s="2"/>
      <c r="I17" s="189"/>
      <c r="J17" s="120"/>
      <c r="K17" s="2"/>
      <c r="L17" s="189"/>
      <c r="M17" s="55"/>
      <c r="N17" s="2"/>
      <c r="O17" s="189"/>
    </row>
    <row r="18" spans="2:15" s="46" customFormat="1" ht="12">
      <c r="B18" s="2"/>
      <c r="C18" s="441">
        <v>42654</v>
      </c>
      <c r="D18" s="436">
        <v>144</v>
      </c>
      <c r="E18" s="400">
        <v>139</v>
      </c>
      <c r="F18" s="415">
        <v>283</v>
      </c>
      <c r="G18" s="120"/>
      <c r="H18" s="2"/>
      <c r="I18" s="189"/>
      <c r="J18" s="120"/>
      <c r="K18" s="2"/>
      <c r="L18" s="189"/>
      <c r="M18" s="55"/>
      <c r="N18" s="2"/>
      <c r="O18" s="189"/>
    </row>
    <row r="19" spans="2:15" s="46" customFormat="1" ht="12">
      <c r="B19" s="2"/>
      <c r="C19" s="441">
        <v>42857</v>
      </c>
      <c r="D19" s="398">
        <v>172</v>
      </c>
      <c r="E19" s="400">
        <v>149</v>
      </c>
      <c r="F19" s="401">
        <f>SUM(D19:E19)</f>
        <v>321</v>
      </c>
      <c r="G19" s="120"/>
      <c r="H19" s="2"/>
      <c r="I19" s="189"/>
      <c r="J19" s="120"/>
      <c r="K19" s="2"/>
      <c r="L19" s="189"/>
      <c r="M19" s="55"/>
      <c r="N19" s="2"/>
      <c r="O19" s="189"/>
    </row>
    <row r="20" spans="2:15" ht="12">
      <c r="B20" s="5" t="s">
        <v>279</v>
      </c>
      <c r="C20" s="87" t="s">
        <v>280</v>
      </c>
      <c r="D20" s="117">
        <v>175</v>
      </c>
      <c r="E20" s="5">
        <v>102</v>
      </c>
      <c r="F20" s="176">
        <v>277</v>
      </c>
      <c r="G20" s="120">
        <v>107</v>
      </c>
      <c r="H20" s="2">
        <v>152</v>
      </c>
      <c r="I20" s="412">
        <v>259</v>
      </c>
      <c r="J20" s="117"/>
      <c r="K20" s="5"/>
      <c r="L20" s="176"/>
      <c r="M20" s="55"/>
      <c r="N20" s="2"/>
      <c r="O20" s="189"/>
    </row>
    <row r="21" spans="2:15" ht="12">
      <c r="B21" s="5" t="s">
        <v>282</v>
      </c>
      <c r="C21" s="87" t="s">
        <v>281</v>
      </c>
      <c r="D21" s="117">
        <v>169</v>
      </c>
      <c r="E21" s="5">
        <v>148</v>
      </c>
      <c r="F21" s="176">
        <f>SUM(D21:E21)</f>
        <v>317</v>
      </c>
      <c r="G21" s="117">
        <v>171</v>
      </c>
      <c r="H21" s="5">
        <v>142</v>
      </c>
      <c r="I21" s="415">
        <v>313</v>
      </c>
      <c r="J21" s="117"/>
      <c r="K21" s="5"/>
      <c r="L21" s="176"/>
      <c r="M21" s="55"/>
      <c r="N21" s="2"/>
      <c r="O21" s="189"/>
    </row>
    <row r="22" spans="2:15" ht="12">
      <c r="B22" s="5" t="s">
        <v>302</v>
      </c>
      <c r="C22" s="87" t="s">
        <v>458</v>
      </c>
      <c r="D22" s="117">
        <v>162</v>
      </c>
      <c r="E22" s="5">
        <v>74</v>
      </c>
      <c r="F22" s="401">
        <v>236</v>
      </c>
      <c r="G22" s="398">
        <v>157</v>
      </c>
      <c r="H22" s="2">
        <v>74</v>
      </c>
      <c r="I22" s="189">
        <v>231</v>
      </c>
      <c r="J22" s="399">
        <v>170</v>
      </c>
      <c r="K22" s="400">
        <v>142</v>
      </c>
      <c r="L22" s="401">
        <v>312</v>
      </c>
      <c r="M22" s="55"/>
      <c r="N22" s="2"/>
      <c r="O22" s="189"/>
    </row>
    <row r="23" spans="2:15" s="46" customFormat="1" ht="12">
      <c r="B23" s="2"/>
      <c r="C23" s="441">
        <v>42598</v>
      </c>
      <c r="D23" s="436">
        <v>141</v>
      </c>
      <c r="E23" s="45">
        <v>145</v>
      </c>
      <c r="F23" s="401">
        <f>SUM(D23:E23)</f>
        <v>286</v>
      </c>
      <c r="G23" s="120"/>
      <c r="H23" s="2"/>
      <c r="I23" s="189"/>
      <c r="J23" s="120"/>
      <c r="K23" s="2"/>
      <c r="L23" s="189"/>
      <c r="M23" s="55"/>
      <c r="N23" s="2"/>
      <c r="O23" s="189"/>
    </row>
    <row r="24" spans="2:15" s="46" customFormat="1" ht="12">
      <c r="B24" s="2"/>
      <c r="C24" s="441">
        <v>42654</v>
      </c>
      <c r="D24" s="436">
        <v>140</v>
      </c>
      <c r="E24" s="45">
        <v>115</v>
      </c>
      <c r="F24" s="412">
        <v>255</v>
      </c>
      <c r="G24" s="120"/>
      <c r="H24" s="2"/>
      <c r="I24" s="189"/>
      <c r="J24" s="120"/>
      <c r="K24" s="2"/>
      <c r="L24" s="189"/>
      <c r="M24" s="55"/>
      <c r="N24" s="2"/>
      <c r="O24" s="189"/>
    </row>
    <row r="25" spans="2:15" s="46" customFormat="1" ht="12">
      <c r="B25" s="2"/>
      <c r="C25" s="441">
        <v>42857</v>
      </c>
      <c r="D25" s="399">
        <v>163</v>
      </c>
      <c r="E25" s="400">
        <v>147</v>
      </c>
      <c r="F25" s="401">
        <f>SUM(D25:E25)</f>
        <v>310</v>
      </c>
      <c r="G25" s="120"/>
      <c r="H25" s="2"/>
      <c r="I25" s="189"/>
      <c r="J25" s="120"/>
      <c r="K25" s="2"/>
      <c r="L25" s="189"/>
      <c r="M25" s="55"/>
      <c r="N25" s="2"/>
      <c r="O25" s="189"/>
    </row>
    <row r="26" spans="2:15" ht="12">
      <c r="B26" s="5" t="s">
        <v>288</v>
      </c>
      <c r="C26" s="87" t="s">
        <v>232</v>
      </c>
      <c r="D26" s="117">
        <v>105</v>
      </c>
      <c r="E26" s="5">
        <v>121</v>
      </c>
      <c r="F26" s="176">
        <v>226</v>
      </c>
      <c r="G26" s="120">
        <v>122</v>
      </c>
      <c r="H26" s="2">
        <v>91</v>
      </c>
      <c r="I26" s="412">
        <v>213</v>
      </c>
      <c r="J26" s="117"/>
      <c r="K26" s="5"/>
      <c r="L26" s="176"/>
      <c r="M26" s="413">
        <v>129</v>
      </c>
      <c r="N26" s="400">
        <v>131</v>
      </c>
      <c r="O26" s="401">
        <f>SUM(M26:N26)</f>
        <v>260</v>
      </c>
    </row>
    <row r="27" spans="2:15" s="46" customFormat="1" ht="12">
      <c r="B27" s="2"/>
      <c r="C27" s="435">
        <v>42493</v>
      </c>
      <c r="D27" s="436">
        <v>112</v>
      </c>
      <c r="E27" s="400">
        <v>138</v>
      </c>
      <c r="F27" s="412">
        <v>250</v>
      </c>
      <c r="G27" s="120"/>
      <c r="H27" s="2"/>
      <c r="I27" s="189"/>
      <c r="J27" s="120"/>
      <c r="K27" s="2"/>
      <c r="L27" s="189"/>
      <c r="M27" s="55"/>
      <c r="N27" s="2"/>
      <c r="O27" s="189"/>
    </row>
    <row r="28" spans="2:15" ht="12">
      <c r="B28" s="5" t="s">
        <v>235</v>
      </c>
      <c r="C28" s="87" t="s">
        <v>234</v>
      </c>
      <c r="D28" s="117">
        <v>144</v>
      </c>
      <c r="E28" s="5">
        <v>150</v>
      </c>
      <c r="F28" s="176">
        <v>294</v>
      </c>
      <c r="G28" s="120">
        <v>171</v>
      </c>
      <c r="H28" s="2">
        <v>144</v>
      </c>
      <c r="I28" s="93">
        <v>315</v>
      </c>
      <c r="J28" s="117"/>
      <c r="K28" s="5"/>
      <c r="L28" s="176"/>
      <c r="M28" s="55"/>
      <c r="N28" s="2"/>
      <c r="O28" s="189"/>
    </row>
    <row r="29" spans="2:15" ht="12">
      <c r="B29" s="5"/>
      <c r="C29" s="435">
        <v>42493</v>
      </c>
      <c r="D29" s="436">
        <v>164</v>
      </c>
      <c r="E29" s="400">
        <v>163</v>
      </c>
      <c r="F29" s="401">
        <v>327</v>
      </c>
      <c r="G29" s="120"/>
      <c r="H29" s="2"/>
      <c r="I29" s="189"/>
      <c r="J29" s="117"/>
      <c r="K29" s="5"/>
      <c r="L29" s="176"/>
      <c r="M29" s="55"/>
      <c r="N29" s="2"/>
      <c r="O29" s="189"/>
    </row>
    <row r="30" spans="2:15" s="46" customFormat="1" ht="12">
      <c r="B30" s="2"/>
      <c r="C30" s="441">
        <v>42598</v>
      </c>
      <c r="D30" s="399">
        <v>165</v>
      </c>
      <c r="E30" s="400">
        <v>174</v>
      </c>
      <c r="F30" s="401">
        <f>SUM(D30:E30)</f>
        <v>339</v>
      </c>
      <c r="G30" s="120"/>
      <c r="H30" s="2"/>
      <c r="I30" s="189"/>
      <c r="J30" s="120"/>
      <c r="K30" s="2"/>
      <c r="L30" s="189"/>
      <c r="M30" s="55"/>
      <c r="N30" s="2"/>
      <c r="O30" s="189"/>
    </row>
    <row r="31" spans="2:15" s="46" customFormat="1" ht="12">
      <c r="B31" s="2"/>
      <c r="C31" s="441">
        <v>42654</v>
      </c>
      <c r="D31" s="399">
        <v>177</v>
      </c>
      <c r="E31" s="400">
        <v>160</v>
      </c>
      <c r="F31" s="401">
        <v>337</v>
      </c>
      <c r="G31" s="120"/>
      <c r="H31" s="2"/>
      <c r="I31" s="189"/>
      <c r="J31" s="120"/>
      <c r="K31" s="2"/>
      <c r="L31" s="189"/>
      <c r="M31" s="55"/>
      <c r="N31" s="2"/>
      <c r="O31" s="189"/>
    </row>
    <row r="32" spans="2:15" ht="12">
      <c r="B32" s="5" t="s">
        <v>290</v>
      </c>
      <c r="C32" s="87" t="s">
        <v>233</v>
      </c>
      <c r="D32" s="117">
        <v>171</v>
      </c>
      <c r="E32" s="5">
        <v>158</v>
      </c>
      <c r="F32" s="176">
        <v>329</v>
      </c>
      <c r="G32" s="120">
        <v>186</v>
      </c>
      <c r="H32" s="2">
        <v>146</v>
      </c>
      <c r="I32" s="415">
        <v>332</v>
      </c>
      <c r="J32" s="117"/>
      <c r="K32" s="5"/>
      <c r="L32" s="176"/>
      <c r="M32" s="54">
        <v>170</v>
      </c>
      <c r="N32" s="400">
        <v>175</v>
      </c>
      <c r="O32" s="401">
        <f>SUM(M32:N32)</f>
        <v>345</v>
      </c>
    </row>
    <row r="33" spans="2:16" ht="12">
      <c r="B33" s="5"/>
      <c r="C33" s="435">
        <v>42598</v>
      </c>
      <c r="D33" s="398">
        <v>184</v>
      </c>
      <c r="E33" s="45">
        <v>167</v>
      </c>
      <c r="F33" s="401">
        <f>SUM(D33:E33)</f>
        <v>351</v>
      </c>
      <c r="G33" s="120"/>
      <c r="H33" s="2"/>
      <c r="I33" s="189"/>
      <c r="J33" s="120"/>
      <c r="K33" s="2"/>
      <c r="L33" s="189"/>
      <c r="M33" s="55"/>
      <c r="N33" s="2"/>
      <c r="O33" s="189"/>
      <c r="P33" s="46"/>
    </row>
    <row r="34" spans="2:16" ht="12">
      <c r="B34" s="5"/>
      <c r="C34" s="435">
        <v>42654</v>
      </c>
      <c r="D34" s="398">
        <v>188</v>
      </c>
      <c r="E34" s="45">
        <v>158</v>
      </c>
      <c r="F34" s="401">
        <v>346</v>
      </c>
      <c r="G34" s="120"/>
      <c r="H34" s="2"/>
      <c r="I34" s="189"/>
      <c r="J34" s="120"/>
      <c r="K34" s="2"/>
      <c r="L34" s="189"/>
      <c r="M34" s="55"/>
      <c r="N34" s="2"/>
      <c r="O34" s="189"/>
      <c r="P34" s="46"/>
    </row>
    <row r="35" spans="2:16" ht="12">
      <c r="B35" s="5"/>
      <c r="C35" s="435">
        <v>42859</v>
      </c>
      <c r="D35" s="399">
        <v>190</v>
      </c>
      <c r="E35" s="400">
        <v>173</v>
      </c>
      <c r="F35" s="401">
        <f>SUM(D35:E35)</f>
        <v>363</v>
      </c>
      <c r="G35" s="120"/>
      <c r="H35" s="2"/>
      <c r="I35" s="189"/>
      <c r="J35" s="120"/>
      <c r="K35" s="2"/>
      <c r="L35" s="189"/>
      <c r="M35" s="55"/>
      <c r="N35" s="2"/>
      <c r="O35" s="189"/>
      <c r="P35" s="46"/>
    </row>
    <row r="36" spans="2:15" ht="12">
      <c r="B36" s="5" t="s">
        <v>441</v>
      </c>
      <c r="C36" s="87" t="s">
        <v>462</v>
      </c>
      <c r="D36" s="117">
        <v>165</v>
      </c>
      <c r="E36" s="5">
        <v>156</v>
      </c>
      <c r="F36" s="176">
        <v>321</v>
      </c>
      <c r="G36" s="117"/>
      <c r="H36" s="5"/>
      <c r="I36" s="176"/>
      <c r="J36" s="117"/>
      <c r="K36" s="5"/>
      <c r="L36" s="176"/>
      <c r="M36" s="55"/>
      <c r="N36" s="2"/>
      <c r="O36" s="189"/>
    </row>
    <row r="37" spans="2:15" ht="12">
      <c r="B37" s="5"/>
      <c r="C37" s="87"/>
      <c r="D37" s="399">
        <v>178</v>
      </c>
      <c r="E37" s="400">
        <v>160</v>
      </c>
      <c r="F37" s="401">
        <v>338</v>
      </c>
      <c r="G37" s="117"/>
      <c r="H37" s="5"/>
      <c r="I37" s="176"/>
      <c r="J37" s="117"/>
      <c r="K37" s="5"/>
      <c r="L37" s="176"/>
      <c r="M37" s="55"/>
      <c r="N37" s="2"/>
      <c r="O37" s="189"/>
    </row>
    <row r="38" spans="2:15" ht="12">
      <c r="B38" s="5" t="s">
        <v>443</v>
      </c>
      <c r="C38" s="87" t="s">
        <v>444</v>
      </c>
      <c r="D38" s="117">
        <v>130</v>
      </c>
      <c r="E38" s="5">
        <v>71</v>
      </c>
      <c r="F38" s="176">
        <v>201</v>
      </c>
      <c r="G38" s="117">
        <v>156</v>
      </c>
      <c r="H38" s="5">
        <v>52</v>
      </c>
      <c r="I38" s="93">
        <v>208</v>
      </c>
      <c r="J38" s="117"/>
      <c r="K38" s="5"/>
      <c r="L38" s="176"/>
      <c r="M38" s="55"/>
      <c r="N38" s="2"/>
      <c r="O38" s="189"/>
    </row>
    <row r="39" spans="2:15" ht="12">
      <c r="B39" s="5" t="s">
        <v>455</v>
      </c>
      <c r="C39" s="87" t="s">
        <v>176</v>
      </c>
      <c r="D39" s="117">
        <v>168</v>
      </c>
      <c r="E39" s="5">
        <v>154</v>
      </c>
      <c r="F39" s="176">
        <v>322</v>
      </c>
      <c r="G39" s="117">
        <v>140</v>
      </c>
      <c r="H39" s="5">
        <v>127</v>
      </c>
      <c r="I39" s="412">
        <v>267</v>
      </c>
      <c r="J39" s="117"/>
      <c r="K39" s="5"/>
      <c r="L39" s="176"/>
      <c r="M39" s="55"/>
      <c r="N39" s="2"/>
      <c r="O39" s="189"/>
    </row>
    <row r="40" spans="2:15" ht="12">
      <c r="B40" s="5" t="s">
        <v>457</v>
      </c>
      <c r="C40" s="87" t="s">
        <v>461</v>
      </c>
      <c r="D40" s="117">
        <v>169</v>
      </c>
      <c r="E40" s="5">
        <v>162</v>
      </c>
      <c r="F40" s="176">
        <v>331</v>
      </c>
      <c r="G40" s="117"/>
      <c r="H40" s="5"/>
      <c r="I40" s="176"/>
      <c r="J40" s="117"/>
      <c r="K40" s="5"/>
      <c r="L40" s="176"/>
      <c r="M40" s="55"/>
      <c r="N40" s="2"/>
      <c r="O40" s="189"/>
    </row>
    <row r="41" spans="2:15" ht="12">
      <c r="B41" s="5" t="s">
        <v>208</v>
      </c>
      <c r="C41" s="87" t="s">
        <v>209</v>
      </c>
      <c r="D41" s="117">
        <v>149</v>
      </c>
      <c r="E41" s="5">
        <v>134</v>
      </c>
      <c r="F41" s="176">
        <v>283</v>
      </c>
      <c r="G41" s="117"/>
      <c r="H41" s="5"/>
      <c r="I41" s="176"/>
      <c r="J41" s="117"/>
      <c r="K41" s="5"/>
      <c r="L41" s="176"/>
      <c r="M41" s="55"/>
      <c r="N41" s="2"/>
      <c r="O41" s="189"/>
    </row>
    <row r="42" spans="2:15" ht="12">
      <c r="B42" s="5" t="s">
        <v>459</v>
      </c>
      <c r="C42" s="87" t="s">
        <v>460</v>
      </c>
      <c r="D42" s="117">
        <v>123</v>
      </c>
      <c r="E42" s="5">
        <v>121</v>
      </c>
      <c r="F42" s="176">
        <v>244</v>
      </c>
      <c r="G42" s="117">
        <v>127</v>
      </c>
      <c r="H42" s="5">
        <v>102</v>
      </c>
      <c r="I42" s="412">
        <v>229</v>
      </c>
      <c r="J42" s="117"/>
      <c r="K42" s="5"/>
      <c r="L42" s="176"/>
      <c r="M42" s="55"/>
      <c r="N42" s="2"/>
      <c r="O42" s="189"/>
    </row>
    <row r="43" spans="2:15" ht="12">
      <c r="B43" s="5"/>
      <c r="C43" s="435">
        <v>42598</v>
      </c>
      <c r="D43" s="436">
        <v>101</v>
      </c>
      <c r="E43" s="400">
        <v>127</v>
      </c>
      <c r="F43" s="412">
        <f>SUM(D43:E43)</f>
        <v>228</v>
      </c>
      <c r="G43" s="117"/>
      <c r="H43" s="5"/>
      <c r="I43" s="189"/>
      <c r="J43" s="117"/>
      <c r="K43" s="5"/>
      <c r="L43" s="176"/>
      <c r="M43" s="55"/>
      <c r="N43" s="2"/>
      <c r="O43" s="189"/>
    </row>
    <row r="44" spans="2:15" ht="12">
      <c r="B44" s="5"/>
      <c r="C44" s="435">
        <v>42654</v>
      </c>
      <c r="D44" s="436">
        <v>119</v>
      </c>
      <c r="E44" s="400">
        <v>117</v>
      </c>
      <c r="F44" s="412">
        <v>236</v>
      </c>
      <c r="G44" s="117"/>
      <c r="H44" s="5"/>
      <c r="I44" s="189"/>
      <c r="J44" s="117"/>
      <c r="K44" s="5"/>
      <c r="L44" s="176"/>
      <c r="M44" s="55"/>
      <c r="N44" s="2"/>
      <c r="O44" s="189"/>
    </row>
    <row r="45" spans="2:15" ht="12">
      <c r="B45" s="5"/>
      <c r="C45" s="435">
        <v>42859</v>
      </c>
      <c r="D45" s="436">
        <v>88</v>
      </c>
      <c r="E45" s="400">
        <v>150</v>
      </c>
      <c r="F45" s="401">
        <f>SUM(D45:E45)</f>
        <v>238</v>
      </c>
      <c r="G45" s="117"/>
      <c r="H45" s="5"/>
      <c r="I45" s="189"/>
      <c r="J45" s="117"/>
      <c r="K45" s="5"/>
      <c r="L45" s="176"/>
      <c r="M45" s="55"/>
      <c r="N45" s="2"/>
      <c r="O45" s="189"/>
    </row>
    <row r="46" spans="2:15" ht="12">
      <c r="B46" s="5" t="s">
        <v>445</v>
      </c>
      <c r="C46" s="87" t="s">
        <v>446</v>
      </c>
      <c r="D46" s="117">
        <v>144</v>
      </c>
      <c r="E46" s="5">
        <v>132</v>
      </c>
      <c r="F46" s="176">
        <v>276</v>
      </c>
      <c r="G46" s="117">
        <v>171</v>
      </c>
      <c r="H46" s="5">
        <v>140</v>
      </c>
      <c r="I46" s="93">
        <v>311</v>
      </c>
      <c r="J46" s="117"/>
      <c r="K46" s="5"/>
      <c r="L46" s="176"/>
      <c r="M46" s="55"/>
      <c r="N46" s="2"/>
      <c r="O46" s="189"/>
    </row>
    <row r="47" spans="2:15" ht="12">
      <c r="B47" s="5"/>
      <c r="C47" s="435">
        <v>42598</v>
      </c>
      <c r="D47" s="399">
        <v>170</v>
      </c>
      <c r="E47" s="400">
        <v>167</v>
      </c>
      <c r="F47" s="401">
        <v>337</v>
      </c>
      <c r="G47" s="117"/>
      <c r="H47" s="5"/>
      <c r="I47" s="93"/>
      <c r="J47" s="117"/>
      <c r="K47" s="5"/>
      <c r="L47" s="176"/>
      <c r="M47" s="55"/>
      <c r="N47" s="2"/>
      <c r="O47" s="189"/>
    </row>
    <row r="48" spans="2:15" ht="12">
      <c r="B48" s="5"/>
      <c r="C48" s="435">
        <v>42859</v>
      </c>
      <c r="D48" s="399">
        <v>180</v>
      </c>
      <c r="E48" s="400">
        <v>172</v>
      </c>
      <c r="F48" s="401">
        <f>SUM(D48:E48)</f>
        <v>352</v>
      </c>
      <c r="G48" s="117"/>
      <c r="H48" s="5"/>
      <c r="I48" s="93"/>
      <c r="J48" s="117"/>
      <c r="K48" s="5"/>
      <c r="L48" s="176"/>
      <c r="M48" s="55"/>
      <c r="N48" s="2"/>
      <c r="O48" s="189"/>
    </row>
    <row r="49" spans="2:15" ht="12">
      <c r="B49" s="5" t="s">
        <v>466</v>
      </c>
      <c r="C49" s="87" t="s">
        <v>269</v>
      </c>
      <c r="D49" s="117">
        <v>182</v>
      </c>
      <c r="E49" s="5">
        <v>105</v>
      </c>
      <c r="F49" s="176">
        <v>287</v>
      </c>
      <c r="G49" s="117"/>
      <c r="H49" s="5"/>
      <c r="I49" s="176"/>
      <c r="J49" s="117"/>
      <c r="K49" s="5"/>
      <c r="L49" s="176"/>
      <c r="M49" s="55"/>
      <c r="N49" s="2"/>
      <c r="O49" s="189"/>
    </row>
    <row r="50" spans="2:15" ht="12">
      <c r="B50" s="5" t="s">
        <v>467</v>
      </c>
      <c r="C50" s="87" t="s">
        <v>223</v>
      </c>
      <c r="D50" s="117"/>
      <c r="E50" s="5"/>
      <c r="F50" s="176"/>
      <c r="G50" s="117">
        <v>136</v>
      </c>
      <c r="H50" s="5">
        <v>178</v>
      </c>
      <c r="I50" s="176">
        <v>308</v>
      </c>
      <c r="J50" s="399">
        <v>167</v>
      </c>
      <c r="K50" s="45">
        <v>160</v>
      </c>
      <c r="L50" s="401">
        <v>327</v>
      </c>
      <c r="M50" s="55"/>
      <c r="N50" s="2"/>
      <c r="O50" s="189"/>
    </row>
    <row r="51" spans="2:15" ht="12">
      <c r="B51" s="5" t="s">
        <v>466</v>
      </c>
      <c r="C51" s="87" t="s">
        <v>251</v>
      </c>
      <c r="D51" s="117"/>
      <c r="E51" s="5"/>
      <c r="F51" s="176"/>
      <c r="G51" s="117"/>
      <c r="H51" s="5"/>
      <c r="I51" s="176"/>
      <c r="J51" s="399">
        <v>145</v>
      </c>
      <c r="K51" s="400">
        <v>93</v>
      </c>
      <c r="L51" s="401">
        <v>238</v>
      </c>
      <c r="M51" s="55"/>
      <c r="N51" s="2"/>
      <c r="O51" s="189"/>
    </row>
    <row r="52" spans="2:15" s="46" customFormat="1" ht="12">
      <c r="B52" s="2"/>
      <c r="C52" s="438">
        <v>42598</v>
      </c>
      <c r="D52" s="436">
        <v>136</v>
      </c>
      <c r="E52" s="400">
        <v>144</v>
      </c>
      <c r="F52" s="401">
        <f>SUM(D52:E52)</f>
        <v>280</v>
      </c>
      <c r="G52" s="120"/>
      <c r="H52" s="2"/>
      <c r="I52" s="189"/>
      <c r="J52" s="120"/>
      <c r="K52" s="2"/>
      <c r="L52" s="189"/>
      <c r="M52" s="55"/>
      <c r="N52" s="2"/>
      <c r="O52" s="189"/>
    </row>
    <row r="53" spans="2:15" ht="12">
      <c r="B53" s="5" t="s">
        <v>495</v>
      </c>
      <c r="C53" s="87"/>
      <c r="D53" s="117"/>
      <c r="E53" s="5"/>
      <c r="F53" s="176"/>
      <c r="G53" s="117"/>
      <c r="H53" s="5"/>
      <c r="I53" s="176"/>
      <c r="J53" s="399">
        <v>174</v>
      </c>
      <c r="K53" s="400">
        <v>115</v>
      </c>
      <c r="L53" s="401">
        <v>289</v>
      </c>
      <c r="M53" s="55"/>
      <c r="N53" s="2"/>
      <c r="O53" s="189"/>
    </row>
    <row r="54" spans="2:15" s="46" customFormat="1" ht="12">
      <c r="B54" s="2"/>
      <c r="C54" s="441">
        <v>42493</v>
      </c>
      <c r="D54" s="399">
        <v>186</v>
      </c>
      <c r="E54" s="400">
        <v>138</v>
      </c>
      <c r="F54" s="401">
        <v>324</v>
      </c>
      <c r="G54" s="120"/>
      <c r="H54" s="2"/>
      <c r="I54" s="189"/>
      <c r="J54" s="120"/>
      <c r="K54" s="2"/>
      <c r="L54" s="189"/>
      <c r="M54" s="55"/>
      <c r="N54" s="2"/>
      <c r="O54" s="189"/>
    </row>
    <row r="55" spans="2:15" s="46" customFormat="1" ht="12">
      <c r="B55" s="2"/>
      <c r="C55" s="438">
        <v>42598</v>
      </c>
      <c r="D55" s="436">
        <v>163</v>
      </c>
      <c r="E55" s="400">
        <v>161</v>
      </c>
      <c r="F55" s="401">
        <f>SUM(D55:E55)</f>
        <v>324</v>
      </c>
      <c r="G55" s="120"/>
      <c r="H55" s="2"/>
      <c r="I55" s="189"/>
      <c r="J55" s="120"/>
      <c r="K55" s="2"/>
      <c r="L55" s="189"/>
      <c r="M55" s="55"/>
      <c r="N55" s="2"/>
      <c r="O55" s="189"/>
    </row>
    <row r="56" spans="2:15" s="46" customFormat="1" ht="12">
      <c r="B56" s="2"/>
      <c r="C56" s="438">
        <v>42654</v>
      </c>
      <c r="D56" s="436">
        <v>171</v>
      </c>
      <c r="E56" s="400">
        <v>149</v>
      </c>
      <c r="F56" s="401">
        <v>320</v>
      </c>
      <c r="G56" s="120"/>
      <c r="H56" s="2"/>
      <c r="I56" s="189"/>
      <c r="J56" s="120"/>
      <c r="K56" s="2"/>
      <c r="L56" s="189"/>
      <c r="M56" s="55"/>
      <c r="N56" s="2"/>
      <c r="O56" s="189"/>
    </row>
    <row r="57" spans="2:15" ht="12">
      <c r="B57" s="5" t="s">
        <v>196</v>
      </c>
      <c r="C57" s="87" t="s">
        <v>195</v>
      </c>
      <c r="D57" s="117"/>
      <c r="E57" s="5"/>
      <c r="F57" s="176"/>
      <c r="G57" s="117"/>
      <c r="H57" s="5"/>
      <c r="I57" s="176"/>
      <c r="J57" s="399">
        <v>161</v>
      </c>
      <c r="K57" s="400">
        <v>148</v>
      </c>
      <c r="L57" s="401">
        <v>309</v>
      </c>
      <c r="M57" s="55"/>
      <c r="N57" s="2"/>
      <c r="O57" s="189"/>
    </row>
    <row r="58" spans="2:15" s="46" customFormat="1" ht="12">
      <c r="B58" s="2"/>
      <c r="C58" s="438">
        <v>42598</v>
      </c>
      <c r="D58" s="436">
        <v>135</v>
      </c>
      <c r="E58" s="400">
        <v>179</v>
      </c>
      <c r="F58" s="401">
        <f>SUM(D58:E58)</f>
        <v>314</v>
      </c>
      <c r="G58" s="120"/>
      <c r="H58" s="2"/>
      <c r="I58" s="189"/>
      <c r="J58" s="120"/>
      <c r="K58" s="2"/>
      <c r="L58" s="189"/>
      <c r="M58" s="55"/>
      <c r="N58" s="2"/>
      <c r="O58" s="189"/>
    </row>
    <row r="59" spans="2:15" s="46" customFormat="1" ht="12">
      <c r="B59" s="2"/>
      <c r="C59" s="438">
        <v>42857</v>
      </c>
      <c r="D59" s="399">
        <v>157</v>
      </c>
      <c r="E59" s="400">
        <v>182</v>
      </c>
      <c r="F59" s="401">
        <f>SUM(D59:E59)</f>
        <v>339</v>
      </c>
      <c r="G59" s="120"/>
      <c r="H59" s="2"/>
      <c r="I59" s="189"/>
      <c r="J59" s="120"/>
      <c r="K59" s="2"/>
      <c r="L59" s="189"/>
      <c r="M59" s="55"/>
      <c r="N59" s="2"/>
      <c r="O59" s="189"/>
    </row>
    <row r="60" spans="2:15" ht="12">
      <c r="B60" s="113" t="s">
        <v>503</v>
      </c>
      <c r="C60" s="385" t="s">
        <v>227</v>
      </c>
      <c r="D60" s="117"/>
      <c r="E60" s="5"/>
      <c r="F60" s="176"/>
      <c r="G60" s="117"/>
      <c r="H60" s="5"/>
      <c r="I60" s="176"/>
      <c r="J60" s="117"/>
      <c r="K60" s="5"/>
      <c r="L60" s="176"/>
      <c r="M60" s="413">
        <v>144</v>
      </c>
      <c r="N60" s="400">
        <v>91</v>
      </c>
      <c r="O60" s="401">
        <f>SUM(M60:N60)</f>
        <v>235</v>
      </c>
    </row>
    <row r="61" spans="2:15" s="46" customFormat="1" ht="12">
      <c r="B61" s="114"/>
      <c r="C61" s="438">
        <v>42493</v>
      </c>
      <c r="D61" s="436">
        <v>117</v>
      </c>
      <c r="E61" s="45">
        <v>82</v>
      </c>
      <c r="F61" s="412">
        <f aca="true" t="shared" si="0" ref="F61:F66">SUM(D61:E61)</f>
        <v>199</v>
      </c>
      <c r="G61" s="120"/>
      <c r="H61" s="2"/>
      <c r="I61" s="189"/>
      <c r="J61" s="120"/>
      <c r="K61" s="2"/>
      <c r="L61" s="189"/>
      <c r="M61" s="55"/>
      <c r="N61" s="2"/>
      <c r="O61" s="189"/>
    </row>
    <row r="62" spans="2:15" s="46" customFormat="1" ht="12">
      <c r="B62" s="114"/>
      <c r="C62" s="435">
        <v>42598</v>
      </c>
      <c r="D62" s="399">
        <v>143</v>
      </c>
      <c r="E62" s="400">
        <v>123</v>
      </c>
      <c r="F62" s="401">
        <f t="shared" si="0"/>
        <v>266</v>
      </c>
      <c r="G62" s="120"/>
      <c r="H62" s="2"/>
      <c r="I62" s="189"/>
      <c r="J62" s="120"/>
      <c r="K62" s="2"/>
      <c r="L62" s="189"/>
      <c r="M62" s="55"/>
      <c r="N62" s="2"/>
      <c r="O62" s="189"/>
    </row>
    <row r="63" spans="2:15" s="46" customFormat="1" ht="12">
      <c r="B63" s="114"/>
      <c r="C63" s="556">
        <v>42857</v>
      </c>
      <c r="D63" s="436">
        <v>86</v>
      </c>
      <c r="E63" s="400">
        <v>124</v>
      </c>
      <c r="F63" s="412">
        <f t="shared" si="0"/>
        <v>210</v>
      </c>
      <c r="G63" s="120"/>
      <c r="H63" s="2"/>
      <c r="I63" s="189"/>
      <c r="J63" s="120"/>
      <c r="K63" s="2"/>
      <c r="L63" s="189"/>
      <c r="M63" s="55"/>
      <c r="N63" s="2"/>
      <c r="O63" s="189"/>
    </row>
    <row r="64" spans="2:15" s="46" customFormat="1" ht="12">
      <c r="B64" s="114" t="s">
        <v>391</v>
      </c>
      <c r="C64" s="438" t="s">
        <v>542</v>
      </c>
      <c r="D64" s="399">
        <v>78</v>
      </c>
      <c r="E64" s="400">
        <v>25</v>
      </c>
      <c r="F64" s="401">
        <f t="shared" si="0"/>
        <v>103</v>
      </c>
      <c r="G64" s="120"/>
      <c r="H64" s="2"/>
      <c r="I64" s="189"/>
      <c r="J64" s="120"/>
      <c r="K64" s="2"/>
      <c r="L64" s="189"/>
      <c r="M64" s="55"/>
      <c r="N64" s="2"/>
      <c r="O64" s="189"/>
    </row>
    <row r="65" spans="2:15" s="46" customFormat="1" ht="12">
      <c r="B65" s="114"/>
      <c r="C65" s="438">
        <v>42654</v>
      </c>
      <c r="D65" s="399">
        <v>111</v>
      </c>
      <c r="E65" s="400">
        <v>65</v>
      </c>
      <c r="F65" s="401">
        <f t="shared" si="0"/>
        <v>176</v>
      </c>
      <c r="G65" s="120"/>
      <c r="H65" s="2"/>
      <c r="I65" s="189"/>
      <c r="J65" s="120"/>
      <c r="K65" s="2"/>
      <c r="L65" s="189"/>
      <c r="M65" s="55"/>
      <c r="N65" s="2"/>
      <c r="O65" s="189"/>
    </row>
    <row r="66" spans="2:15" s="46" customFormat="1" ht="12">
      <c r="B66" s="114"/>
      <c r="C66" s="438">
        <v>42857</v>
      </c>
      <c r="D66" s="399">
        <v>138</v>
      </c>
      <c r="E66" s="400">
        <v>81</v>
      </c>
      <c r="F66" s="401">
        <f t="shared" si="0"/>
        <v>219</v>
      </c>
      <c r="G66" s="120"/>
      <c r="H66" s="2"/>
      <c r="I66" s="189"/>
      <c r="J66" s="120"/>
      <c r="K66" s="2"/>
      <c r="L66" s="189"/>
      <c r="M66" s="55"/>
      <c r="N66" s="2"/>
      <c r="O66" s="189"/>
    </row>
    <row r="67" spans="2:15" ht="12">
      <c r="B67" s="113" t="s">
        <v>226</v>
      </c>
      <c r="C67" s="385" t="s">
        <v>227</v>
      </c>
      <c r="D67" s="117"/>
      <c r="E67" s="5"/>
      <c r="F67" s="176"/>
      <c r="G67" s="117"/>
      <c r="H67" s="5"/>
      <c r="I67" s="176"/>
      <c r="J67" s="117"/>
      <c r="K67" s="5"/>
      <c r="L67" s="176"/>
      <c r="M67" s="413">
        <v>160</v>
      </c>
      <c r="N67" s="400">
        <v>135</v>
      </c>
      <c r="O67" s="401">
        <f>SUM(M67:N67)</f>
        <v>295</v>
      </c>
    </row>
    <row r="68" spans="2:15" ht="12">
      <c r="B68" s="283" t="s">
        <v>404</v>
      </c>
      <c r="C68" s="416" t="s">
        <v>234</v>
      </c>
      <c r="D68" s="288"/>
      <c r="E68" s="286"/>
      <c r="F68" s="284"/>
      <c r="G68" s="117"/>
      <c r="H68" s="5"/>
      <c r="I68" s="176"/>
      <c r="J68" s="288"/>
      <c r="K68" s="286"/>
      <c r="L68" s="284"/>
      <c r="M68" s="413">
        <v>148</v>
      </c>
      <c r="N68" s="400">
        <v>71</v>
      </c>
      <c r="O68" s="401">
        <f>SUM(M68:N68)</f>
        <v>219</v>
      </c>
    </row>
    <row r="69" spans="2:15" s="46" customFormat="1" ht="12">
      <c r="B69" s="217"/>
      <c r="C69" s="438">
        <v>42493</v>
      </c>
      <c r="D69" s="440">
        <v>160</v>
      </c>
      <c r="E69" s="437">
        <v>60</v>
      </c>
      <c r="F69" s="439">
        <v>220</v>
      </c>
      <c r="G69" s="120"/>
      <c r="H69" s="2"/>
      <c r="I69" s="189"/>
      <c r="J69" s="297"/>
      <c r="K69" s="334"/>
      <c r="L69" s="298"/>
      <c r="M69" s="55"/>
      <c r="N69" s="2"/>
      <c r="O69" s="189"/>
    </row>
    <row r="70" spans="2:15" s="46" customFormat="1" ht="12">
      <c r="B70" s="217"/>
      <c r="C70" s="438">
        <v>42598</v>
      </c>
      <c r="D70" s="440">
        <v>162</v>
      </c>
      <c r="E70" s="470">
        <v>82</v>
      </c>
      <c r="F70" s="439">
        <f>SUM(D70:E70)</f>
        <v>244</v>
      </c>
      <c r="G70" s="120"/>
      <c r="H70" s="2"/>
      <c r="I70" s="189"/>
      <c r="J70" s="297"/>
      <c r="K70" s="334"/>
      <c r="L70" s="298"/>
      <c r="M70" s="55"/>
      <c r="N70" s="2"/>
      <c r="O70" s="189"/>
    </row>
    <row r="71" spans="2:15" s="46" customFormat="1" ht="12">
      <c r="B71" s="217"/>
      <c r="C71" s="438">
        <v>42654</v>
      </c>
      <c r="D71" s="557">
        <v>127</v>
      </c>
      <c r="E71" s="470">
        <v>83</v>
      </c>
      <c r="F71" s="558">
        <v>210</v>
      </c>
      <c r="G71" s="120"/>
      <c r="H71" s="2"/>
      <c r="I71" s="189"/>
      <c r="J71" s="297"/>
      <c r="K71" s="334"/>
      <c r="L71" s="298"/>
      <c r="M71" s="55"/>
      <c r="N71" s="2"/>
      <c r="O71" s="189"/>
    </row>
    <row r="72" spans="2:15" s="46" customFormat="1" ht="12">
      <c r="B72" s="217"/>
      <c r="C72" s="438">
        <v>42857</v>
      </c>
      <c r="D72" s="440">
        <v>164</v>
      </c>
      <c r="E72" s="470">
        <v>108</v>
      </c>
      <c r="F72" s="439">
        <f>SUM(D72:E72)</f>
        <v>272</v>
      </c>
      <c r="G72" s="120"/>
      <c r="H72" s="2"/>
      <c r="I72" s="189"/>
      <c r="J72" s="297"/>
      <c r="K72" s="334"/>
      <c r="L72" s="298"/>
      <c r="M72" s="55"/>
      <c r="N72" s="2"/>
      <c r="O72" s="189"/>
    </row>
    <row r="73" spans="2:17" ht="12">
      <c r="B73" s="113" t="s">
        <v>504</v>
      </c>
      <c r="C73" s="385" t="s">
        <v>498</v>
      </c>
      <c r="D73" s="117"/>
      <c r="E73" s="5"/>
      <c r="F73" s="176"/>
      <c r="G73" s="117"/>
      <c r="H73" s="5"/>
      <c r="I73" s="176"/>
      <c r="J73" s="117"/>
      <c r="K73" s="5"/>
      <c r="L73" s="176"/>
      <c r="M73" s="413">
        <v>153</v>
      </c>
      <c r="N73" s="400">
        <v>108</v>
      </c>
      <c r="O73" s="401">
        <f>SUM(M73:N73)</f>
        <v>261</v>
      </c>
      <c r="Q73" s="46"/>
    </row>
    <row r="74" spans="2:15" s="46" customFormat="1" ht="12">
      <c r="B74" s="114"/>
      <c r="C74" s="438">
        <v>42598</v>
      </c>
      <c r="D74" s="399">
        <v>92</v>
      </c>
      <c r="E74" s="400">
        <v>153</v>
      </c>
      <c r="F74" s="401">
        <f>SUM(D74:E74)</f>
        <v>245</v>
      </c>
      <c r="G74" s="120"/>
      <c r="H74" s="2"/>
      <c r="I74" s="189"/>
      <c r="J74" s="120"/>
      <c r="K74" s="2"/>
      <c r="L74" s="189"/>
      <c r="M74" s="55"/>
      <c r="N74" s="2"/>
      <c r="O74" s="189"/>
    </row>
    <row r="75" spans="2:15" s="46" customFormat="1" ht="12">
      <c r="B75" s="114"/>
      <c r="C75" s="438">
        <v>42654</v>
      </c>
      <c r="D75" s="399">
        <v>144</v>
      </c>
      <c r="E75" s="45">
        <v>151</v>
      </c>
      <c r="F75" s="401">
        <v>295</v>
      </c>
      <c r="G75" s="120"/>
      <c r="H75" s="2"/>
      <c r="I75" s="189"/>
      <c r="J75" s="120"/>
      <c r="K75" s="2"/>
      <c r="L75" s="189"/>
      <c r="M75" s="55"/>
      <c r="N75" s="2"/>
      <c r="O75" s="189"/>
    </row>
    <row r="76" spans="2:15" s="46" customFormat="1" ht="12">
      <c r="B76" s="114"/>
      <c r="C76" s="438">
        <v>42857</v>
      </c>
      <c r="D76" s="399">
        <v>156</v>
      </c>
      <c r="E76" s="400">
        <v>177</v>
      </c>
      <c r="F76" s="401">
        <f>SUM(D76:E76)</f>
        <v>333</v>
      </c>
      <c r="G76" s="120"/>
      <c r="H76" s="2"/>
      <c r="I76" s="189"/>
      <c r="J76" s="120"/>
      <c r="K76" s="2"/>
      <c r="L76" s="189"/>
      <c r="M76" s="55"/>
      <c r="N76" s="2"/>
      <c r="O76" s="189"/>
    </row>
    <row r="77" spans="2:17" ht="12">
      <c r="B77" s="114" t="s">
        <v>505</v>
      </c>
      <c r="C77" s="63" t="s">
        <v>506</v>
      </c>
      <c r="D77" s="117"/>
      <c r="E77" s="5"/>
      <c r="F77" s="176"/>
      <c r="G77" s="117"/>
      <c r="H77" s="5"/>
      <c r="I77" s="176"/>
      <c r="J77" s="117"/>
      <c r="K77" s="5"/>
      <c r="L77" s="176"/>
      <c r="M77" s="413">
        <v>155</v>
      </c>
      <c r="N77" s="400">
        <v>162</v>
      </c>
      <c r="O77" s="401">
        <f>SUM(M77:N77)</f>
        <v>317</v>
      </c>
      <c r="Q77" s="46"/>
    </row>
    <row r="78" spans="2:15" s="46" customFormat="1" ht="12">
      <c r="B78" s="114" t="s">
        <v>543</v>
      </c>
      <c r="C78" s="63" t="s">
        <v>544</v>
      </c>
      <c r="D78" s="440">
        <v>118</v>
      </c>
      <c r="E78" s="470">
        <v>108</v>
      </c>
      <c r="F78" s="439">
        <f>SUM(D78:E78)</f>
        <v>226</v>
      </c>
      <c r="G78" s="297"/>
      <c r="H78" s="334"/>
      <c r="I78" s="298"/>
      <c r="J78" s="297"/>
      <c r="K78" s="334"/>
      <c r="L78" s="298"/>
      <c r="M78" s="333"/>
      <c r="N78" s="334"/>
      <c r="O78" s="298"/>
    </row>
    <row r="79" spans="2:15" s="46" customFormat="1" ht="12">
      <c r="B79" s="114"/>
      <c r="C79" s="472">
        <v>42654</v>
      </c>
      <c r="D79" s="440">
        <v>140</v>
      </c>
      <c r="E79" s="470">
        <v>131</v>
      </c>
      <c r="F79" s="439">
        <v>271</v>
      </c>
      <c r="G79" s="297"/>
      <c r="H79" s="334"/>
      <c r="I79" s="298"/>
      <c r="J79" s="297"/>
      <c r="K79" s="334"/>
      <c r="L79" s="298"/>
      <c r="M79" s="333"/>
      <c r="N79" s="334"/>
      <c r="O79" s="298"/>
    </row>
    <row r="80" spans="2:15" s="46" customFormat="1" ht="12">
      <c r="B80" s="114"/>
      <c r="C80" s="472">
        <v>42857</v>
      </c>
      <c r="D80" s="440">
        <v>170</v>
      </c>
      <c r="E80" s="437">
        <v>129</v>
      </c>
      <c r="F80" s="439">
        <f>SUM(D80:E80)</f>
        <v>299</v>
      </c>
      <c r="G80" s="297"/>
      <c r="H80" s="334"/>
      <c r="I80" s="298"/>
      <c r="J80" s="297"/>
      <c r="K80" s="334"/>
      <c r="L80" s="298"/>
      <c r="M80" s="333"/>
      <c r="N80" s="334"/>
      <c r="O80" s="298"/>
    </row>
    <row r="81" spans="2:15" ht="12">
      <c r="B81" s="114" t="s">
        <v>450</v>
      </c>
      <c r="C81" s="63" t="s">
        <v>492</v>
      </c>
      <c r="D81" s="440">
        <v>112</v>
      </c>
      <c r="E81" s="470">
        <v>60</v>
      </c>
      <c r="F81" s="439">
        <f>SUM(D81:E81)</f>
        <v>172</v>
      </c>
      <c r="G81" s="288"/>
      <c r="H81" s="286"/>
      <c r="I81" s="284"/>
      <c r="J81" s="288"/>
      <c r="K81" s="286"/>
      <c r="L81" s="284"/>
      <c r="M81" s="471"/>
      <c r="N81" s="470"/>
      <c r="O81" s="439"/>
    </row>
    <row r="82" spans="2:15" ht="12">
      <c r="B82" s="114"/>
      <c r="C82" s="472">
        <v>42654</v>
      </c>
      <c r="D82" s="557">
        <v>69</v>
      </c>
      <c r="E82" s="437">
        <v>29</v>
      </c>
      <c r="F82" s="558">
        <v>98</v>
      </c>
      <c r="G82" s="288"/>
      <c r="H82" s="286"/>
      <c r="I82" s="284"/>
      <c r="J82" s="288"/>
      <c r="K82" s="286"/>
      <c r="L82" s="284"/>
      <c r="M82" s="471"/>
      <c r="N82" s="470"/>
      <c r="O82" s="439"/>
    </row>
    <row r="83" spans="2:15" ht="12">
      <c r="B83" s="114"/>
      <c r="C83" s="472">
        <v>42857</v>
      </c>
      <c r="D83" s="440">
        <v>128</v>
      </c>
      <c r="E83" s="470">
        <v>71</v>
      </c>
      <c r="F83" s="439">
        <f>SUM(D83:E83)</f>
        <v>199</v>
      </c>
      <c r="G83" s="288"/>
      <c r="H83" s="286"/>
      <c r="I83" s="284"/>
      <c r="J83" s="288"/>
      <c r="K83" s="286"/>
      <c r="L83" s="284"/>
      <c r="M83" s="471"/>
      <c r="N83" s="470"/>
      <c r="O83" s="439"/>
    </row>
    <row r="84" spans="2:15" ht="12">
      <c r="B84" s="217" t="s">
        <v>491</v>
      </c>
      <c r="C84" s="279" t="s">
        <v>492</v>
      </c>
      <c r="D84" s="288"/>
      <c r="E84" s="286"/>
      <c r="F84" s="284"/>
      <c r="G84" s="288"/>
      <c r="H84" s="286"/>
      <c r="I84" s="284"/>
      <c r="J84" s="288"/>
      <c r="K84" s="286"/>
      <c r="L84" s="284"/>
      <c r="M84" s="471">
        <v>96</v>
      </c>
      <c r="N84" s="470">
        <v>50</v>
      </c>
      <c r="O84" s="439">
        <f>SUM(M84:N84)</f>
        <v>146</v>
      </c>
    </row>
    <row r="85" spans="2:15" ht="12">
      <c r="B85" s="114" t="s">
        <v>517</v>
      </c>
      <c r="C85" s="114" t="s">
        <v>634</v>
      </c>
      <c r="D85" s="400">
        <v>141</v>
      </c>
      <c r="E85" s="5"/>
      <c r="F85" s="2"/>
      <c r="G85" s="2"/>
      <c r="H85" s="2"/>
      <c r="I85" s="2"/>
      <c r="J85" s="2"/>
      <c r="K85" s="2"/>
      <c r="L85" s="2"/>
      <c r="M85" s="2"/>
      <c r="N85" s="2"/>
      <c r="O85" s="2"/>
    </row>
    <row r="86" spans="2:15" ht="12">
      <c r="B86" s="114" t="s">
        <v>403</v>
      </c>
      <c r="C86" s="114" t="s">
        <v>232</v>
      </c>
      <c r="D86" s="400">
        <v>96</v>
      </c>
      <c r="E86" s="5"/>
      <c r="F86" s="2"/>
      <c r="G86" s="2"/>
      <c r="H86" s="2"/>
      <c r="I86" s="2"/>
      <c r="J86" s="2"/>
      <c r="K86" s="2"/>
      <c r="L86" s="2"/>
      <c r="M86" s="2"/>
      <c r="N86" s="2"/>
      <c r="O86" s="2"/>
    </row>
    <row r="87" spans="2:15" ht="12">
      <c r="B87" s="114"/>
      <c r="C87" s="114"/>
      <c r="D87" s="5"/>
      <c r="E87" s="5"/>
      <c r="F87" s="2"/>
      <c r="G87" s="2"/>
      <c r="H87" s="2"/>
      <c r="I87" s="2"/>
      <c r="J87" s="2"/>
      <c r="K87" s="2"/>
      <c r="L87" s="2"/>
      <c r="M87" s="2"/>
      <c r="N87" s="2"/>
      <c r="O87" s="2"/>
    </row>
    <row r="88" spans="2:15" ht="12">
      <c r="B88" s="151"/>
      <c r="C88" s="151"/>
      <c r="D88" s="122"/>
      <c r="E88" s="122"/>
      <c r="F88" s="122"/>
      <c r="G88" s="122"/>
      <c r="H88" s="122"/>
      <c r="I88" s="122"/>
      <c r="J88" s="122"/>
      <c r="K88" s="122"/>
      <c r="L88" s="122"/>
      <c r="M88" s="300"/>
      <c r="N88" s="300"/>
      <c r="O88" s="300"/>
    </row>
    <row r="91" ht="12.75" thickBot="1">
      <c r="D91" s="375">
        <v>41968</v>
      </c>
    </row>
    <row r="92" spans="2:17" ht="14.25">
      <c r="B92" t="s">
        <v>469</v>
      </c>
      <c r="J92" s="486" t="s">
        <v>174</v>
      </c>
      <c r="K92" s="487" t="s">
        <v>173</v>
      </c>
      <c r="L92" s="487" t="s">
        <v>242</v>
      </c>
      <c r="M92" s="487" t="s">
        <v>559</v>
      </c>
      <c r="N92" s="488" t="s">
        <v>560</v>
      </c>
      <c r="O92" s="487" t="s">
        <v>561</v>
      </c>
      <c r="P92" s="488" t="s">
        <v>560</v>
      </c>
      <c r="Q92" s="489" t="s">
        <v>160</v>
      </c>
    </row>
    <row r="93" spans="2:17" ht="12.75">
      <c r="B93" s="9" t="s">
        <v>174</v>
      </c>
      <c r="C93" s="9" t="s">
        <v>173</v>
      </c>
      <c r="D93" s="9" t="s">
        <v>470</v>
      </c>
      <c r="E93" s="9" t="s">
        <v>471</v>
      </c>
      <c r="F93" s="9"/>
      <c r="J93" s="117" t="s">
        <v>562</v>
      </c>
      <c r="K93" s="5" t="s">
        <v>281</v>
      </c>
      <c r="L93" s="235">
        <v>42696</v>
      </c>
      <c r="M93" s="490">
        <v>46</v>
      </c>
      <c r="N93" s="491">
        <f aca="true" t="shared" si="1" ref="N93:N127">(M93*100/30)</f>
        <v>153.33333333333334</v>
      </c>
      <c r="O93" s="490"/>
      <c r="P93" s="491">
        <f aca="true" t="shared" si="2" ref="P93:P127">(O93*100/30)</f>
        <v>0</v>
      </c>
      <c r="Q93" s="492">
        <f aca="true" t="shared" si="3" ref="Q93:Q127">(M93+O93)</f>
        <v>46</v>
      </c>
    </row>
    <row r="94" spans="2:17" ht="12">
      <c r="B94" s="5" t="s">
        <v>201</v>
      </c>
      <c r="C94" s="5" t="s">
        <v>453</v>
      </c>
      <c r="D94" s="5"/>
      <c r="E94" s="5"/>
      <c r="F94" s="5"/>
      <c r="J94" s="117" t="s">
        <v>563</v>
      </c>
      <c r="K94" s="5" t="s">
        <v>564</v>
      </c>
      <c r="L94" s="5"/>
      <c r="M94" s="490">
        <v>35</v>
      </c>
      <c r="N94" s="491">
        <f t="shared" si="1"/>
        <v>116.66666666666667</v>
      </c>
      <c r="O94" s="490"/>
      <c r="P94" s="491">
        <f t="shared" si="2"/>
        <v>0</v>
      </c>
      <c r="Q94" s="492">
        <f t="shared" si="3"/>
        <v>35</v>
      </c>
    </row>
    <row r="95" spans="2:17" ht="12">
      <c r="B95" s="5" t="s">
        <v>463</v>
      </c>
      <c r="C95" s="5" t="s">
        <v>397</v>
      </c>
      <c r="D95" s="5"/>
      <c r="E95" s="5"/>
      <c r="F95" s="5"/>
      <c r="J95" s="117" t="s">
        <v>565</v>
      </c>
      <c r="K95" s="5" t="s">
        <v>512</v>
      </c>
      <c r="L95" s="235"/>
      <c r="M95" s="490">
        <v>59</v>
      </c>
      <c r="N95" s="491">
        <f t="shared" si="1"/>
        <v>196.66666666666666</v>
      </c>
      <c r="O95" s="490"/>
      <c r="P95" s="491">
        <f t="shared" si="2"/>
        <v>0</v>
      </c>
      <c r="Q95" s="492">
        <f t="shared" si="3"/>
        <v>59</v>
      </c>
    </row>
    <row r="96" spans="2:17" ht="12">
      <c r="B96" s="5" t="s">
        <v>456</v>
      </c>
      <c r="C96" s="5" t="s">
        <v>399</v>
      </c>
      <c r="D96" s="5"/>
      <c r="E96" s="5"/>
      <c r="F96" s="5"/>
      <c r="J96" s="117" t="s">
        <v>229</v>
      </c>
      <c r="K96" s="5" t="s">
        <v>227</v>
      </c>
      <c r="L96" s="235"/>
      <c r="M96" s="490"/>
      <c r="N96" s="491">
        <f t="shared" si="1"/>
        <v>0</v>
      </c>
      <c r="O96" s="490"/>
      <c r="P96" s="491">
        <f t="shared" si="2"/>
        <v>0</v>
      </c>
      <c r="Q96" s="492">
        <f t="shared" si="3"/>
        <v>0</v>
      </c>
    </row>
    <row r="97" spans="2:17" ht="12">
      <c r="B97" s="5" t="s">
        <v>402</v>
      </c>
      <c r="C97" s="5" t="s">
        <v>291</v>
      </c>
      <c r="D97" s="5"/>
      <c r="E97" s="5"/>
      <c r="F97" s="5"/>
      <c r="J97" s="117" t="s">
        <v>566</v>
      </c>
      <c r="K97" s="5" t="s">
        <v>567</v>
      </c>
      <c r="L97" s="235"/>
      <c r="M97" s="490">
        <v>27</v>
      </c>
      <c r="N97" s="491">
        <f t="shared" si="1"/>
        <v>90</v>
      </c>
      <c r="O97" s="490">
        <v>24</v>
      </c>
      <c r="P97" s="491">
        <f t="shared" si="2"/>
        <v>80</v>
      </c>
      <c r="Q97" s="492">
        <f t="shared" si="3"/>
        <v>51</v>
      </c>
    </row>
    <row r="98" spans="2:17" ht="12">
      <c r="B98" s="5" t="s">
        <v>389</v>
      </c>
      <c r="C98" s="5" t="s">
        <v>234</v>
      </c>
      <c r="D98" s="5" t="s">
        <v>472</v>
      </c>
      <c r="E98" s="5" t="s">
        <v>473</v>
      </c>
      <c r="F98" s="5"/>
      <c r="J98" s="117" t="s">
        <v>513</v>
      </c>
      <c r="K98" s="5" t="s">
        <v>234</v>
      </c>
      <c r="L98" s="235"/>
      <c r="M98" s="490">
        <v>26</v>
      </c>
      <c r="N98" s="491">
        <f t="shared" si="1"/>
        <v>86.66666666666667</v>
      </c>
      <c r="O98" s="490">
        <v>22</v>
      </c>
      <c r="P98" s="491">
        <f t="shared" si="2"/>
        <v>73.33333333333333</v>
      </c>
      <c r="Q98" s="492">
        <f t="shared" si="3"/>
        <v>48</v>
      </c>
    </row>
    <row r="99" spans="2:17" ht="12">
      <c r="B99" s="5" t="s">
        <v>306</v>
      </c>
      <c r="C99" s="5" t="s">
        <v>465</v>
      </c>
      <c r="D99" s="5" t="s">
        <v>474</v>
      </c>
      <c r="E99" s="5" t="s">
        <v>475</v>
      </c>
      <c r="F99" s="5"/>
      <c r="J99" s="117" t="s">
        <v>569</v>
      </c>
      <c r="K99" s="5" t="s">
        <v>307</v>
      </c>
      <c r="L99" s="235"/>
      <c r="M99" s="490">
        <v>28</v>
      </c>
      <c r="N99" s="491">
        <f t="shared" si="1"/>
        <v>93.33333333333333</v>
      </c>
      <c r="O99" s="490">
        <v>25</v>
      </c>
      <c r="P99" s="491">
        <f t="shared" si="2"/>
        <v>83.33333333333333</v>
      </c>
      <c r="Q99" s="492">
        <f t="shared" si="3"/>
        <v>53</v>
      </c>
    </row>
    <row r="100" spans="2:17" ht="12">
      <c r="B100" s="5" t="s">
        <v>279</v>
      </c>
      <c r="C100" s="5" t="s">
        <v>280</v>
      </c>
      <c r="D100" s="5"/>
      <c r="E100" s="5"/>
      <c r="F100" s="5"/>
      <c r="J100" s="117" t="s">
        <v>568</v>
      </c>
      <c r="K100" s="5" t="s">
        <v>546</v>
      </c>
      <c r="L100" s="235"/>
      <c r="M100" s="490">
        <v>21</v>
      </c>
      <c r="N100" s="491">
        <f t="shared" si="1"/>
        <v>70</v>
      </c>
      <c r="O100" s="490">
        <v>19</v>
      </c>
      <c r="P100" s="491">
        <f t="shared" si="2"/>
        <v>63.333333333333336</v>
      </c>
      <c r="Q100" s="492">
        <f t="shared" si="3"/>
        <v>40</v>
      </c>
    </row>
    <row r="101" spans="2:17" ht="12">
      <c r="B101" s="5" t="s">
        <v>282</v>
      </c>
      <c r="C101" s="5" t="s">
        <v>281</v>
      </c>
      <c r="D101" s="5"/>
      <c r="E101" s="5"/>
      <c r="F101" s="5"/>
      <c r="J101" s="117" t="s">
        <v>497</v>
      </c>
      <c r="K101" s="5" t="s">
        <v>498</v>
      </c>
      <c r="L101" s="235"/>
      <c r="M101" s="490">
        <v>26</v>
      </c>
      <c r="N101" s="491">
        <f t="shared" si="1"/>
        <v>86.66666666666667</v>
      </c>
      <c r="O101" s="490">
        <v>20</v>
      </c>
      <c r="P101" s="491">
        <f t="shared" si="2"/>
        <v>66.66666666666667</v>
      </c>
      <c r="Q101" s="492">
        <f t="shared" si="3"/>
        <v>46</v>
      </c>
    </row>
    <row r="102" spans="2:17" ht="12">
      <c r="B102" s="5" t="s">
        <v>302</v>
      </c>
      <c r="C102" s="5" t="s">
        <v>458</v>
      </c>
      <c r="D102" s="5" t="s">
        <v>476</v>
      </c>
      <c r="E102" s="5" t="s">
        <v>477</v>
      </c>
      <c r="F102" s="5"/>
      <c r="J102" s="117" t="s">
        <v>389</v>
      </c>
      <c r="K102" s="5" t="s">
        <v>234</v>
      </c>
      <c r="L102" s="235"/>
      <c r="M102" s="490">
        <v>28</v>
      </c>
      <c r="N102" s="491">
        <f t="shared" si="1"/>
        <v>93.33333333333333</v>
      </c>
      <c r="O102" s="490">
        <v>21</v>
      </c>
      <c r="P102" s="491">
        <f t="shared" si="2"/>
        <v>70</v>
      </c>
      <c r="Q102" s="492">
        <f t="shared" si="3"/>
        <v>49</v>
      </c>
    </row>
    <row r="103" spans="2:17" ht="12">
      <c r="B103" s="5" t="s">
        <v>288</v>
      </c>
      <c r="C103" s="5" t="s">
        <v>232</v>
      </c>
      <c r="D103" s="5"/>
      <c r="E103" s="5"/>
      <c r="F103" s="5"/>
      <c r="J103" s="117" t="s">
        <v>445</v>
      </c>
      <c r="K103" s="5" t="s">
        <v>446</v>
      </c>
      <c r="L103" s="235"/>
      <c r="M103" s="490">
        <v>27</v>
      </c>
      <c r="N103" s="491">
        <f t="shared" si="1"/>
        <v>90</v>
      </c>
      <c r="O103" s="490">
        <v>25</v>
      </c>
      <c r="P103" s="491">
        <f t="shared" si="2"/>
        <v>83.33333333333333</v>
      </c>
      <c r="Q103" s="492">
        <f t="shared" si="3"/>
        <v>52</v>
      </c>
    </row>
    <row r="104" spans="2:17" ht="12">
      <c r="B104" s="5" t="s">
        <v>235</v>
      </c>
      <c r="C104" s="5" t="s">
        <v>234</v>
      </c>
      <c r="D104" s="5"/>
      <c r="E104" s="5"/>
      <c r="F104" s="5"/>
      <c r="J104" s="117" t="s">
        <v>290</v>
      </c>
      <c r="K104" s="5" t="s">
        <v>233</v>
      </c>
      <c r="L104" s="235"/>
      <c r="M104" s="490">
        <v>30</v>
      </c>
      <c r="N104" s="491">
        <f t="shared" si="1"/>
        <v>100</v>
      </c>
      <c r="O104" s="490">
        <v>23</v>
      </c>
      <c r="P104" s="491">
        <f t="shared" si="2"/>
        <v>76.66666666666667</v>
      </c>
      <c r="Q104" s="492">
        <f t="shared" si="3"/>
        <v>53</v>
      </c>
    </row>
    <row r="105" spans="2:17" ht="12">
      <c r="B105" s="5" t="s">
        <v>290</v>
      </c>
      <c r="C105" s="5" t="s">
        <v>233</v>
      </c>
      <c r="D105" s="5"/>
      <c r="E105" s="5"/>
      <c r="F105" s="5"/>
      <c r="J105" s="117" t="s">
        <v>508</v>
      </c>
      <c r="K105" s="5" t="s">
        <v>442</v>
      </c>
      <c r="L105" s="235"/>
      <c r="M105" s="490">
        <v>24</v>
      </c>
      <c r="N105" s="491">
        <f t="shared" si="1"/>
        <v>80</v>
      </c>
      <c r="O105" s="490">
        <v>23</v>
      </c>
      <c r="P105" s="491">
        <f t="shared" si="2"/>
        <v>76.66666666666667</v>
      </c>
      <c r="Q105" s="492">
        <f t="shared" si="3"/>
        <v>47</v>
      </c>
    </row>
    <row r="106" spans="2:17" ht="12">
      <c r="B106" s="5" t="s">
        <v>441</v>
      </c>
      <c r="C106" s="5" t="s">
        <v>462</v>
      </c>
      <c r="D106" s="5"/>
      <c r="E106" s="5"/>
      <c r="F106" s="5"/>
      <c r="J106" s="117" t="s">
        <v>571</v>
      </c>
      <c r="K106" s="5" t="s">
        <v>234</v>
      </c>
      <c r="L106" s="235"/>
      <c r="M106" s="490"/>
      <c r="N106" s="491">
        <f t="shared" si="1"/>
        <v>0</v>
      </c>
      <c r="O106" s="490"/>
      <c r="P106" s="491">
        <f t="shared" si="2"/>
        <v>0</v>
      </c>
      <c r="Q106" s="492">
        <f t="shared" si="3"/>
        <v>0</v>
      </c>
    </row>
    <row r="107" spans="2:17" ht="12">
      <c r="B107" s="5" t="s">
        <v>443</v>
      </c>
      <c r="C107" s="5" t="s">
        <v>444</v>
      </c>
      <c r="D107" s="5"/>
      <c r="E107" s="5"/>
      <c r="F107" s="5"/>
      <c r="J107" s="117" t="s">
        <v>570</v>
      </c>
      <c r="K107" s="5" t="s">
        <v>195</v>
      </c>
      <c r="L107" s="235"/>
      <c r="M107" s="490">
        <v>29</v>
      </c>
      <c r="N107" s="491">
        <f t="shared" si="1"/>
        <v>96.66666666666667</v>
      </c>
      <c r="O107" s="490">
        <v>20</v>
      </c>
      <c r="P107" s="491">
        <f t="shared" si="2"/>
        <v>66.66666666666667</v>
      </c>
      <c r="Q107" s="492">
        <f t="shared" si="3"/>
        <v>49</v>
      </c>
    </row>
    <row r="108" spans="2:17" ht="12">
      <c r="B108" s="5" t="s">
        <v>455</v>
      </c>
      <c r="C108" s="5" t="s">
        <v>176</v>
      </c>
      <c r="D108" s="5"/>
      <c r="E108" s="5"/>
      <c r="F108" s="5"/>
      <c r="J108" s="117"/>
      <c r="K108" s="5"/>
      <c r="L108" s="235"/>
      <c r="M108" s="490"/>
      <c r="N108" s="491">
        <f t="shared" si="1"/>
        <v>0</v>
      </c>
      <c r="O108" s="490"/>
      <c r="P108" s="491">
        <f t="shared" si="2"/>
        <v>0</v>
      </c>
      <c r="Q108" s="492">
        <f t="shared" si="3"/>
        <v>0</v>
      </c>
    </row>
    <row r="109" spans="2:17" ht="12">
      <c r="B109" s="5" t="s">
        <v>457</v>
      </c>
      <c r="C109" s="5" t="s">
        <v>461</v>
      </c>
      <c r="D109" s="5"/>
      <c r="E109" s="5"/>
      <c r="F109" s="5"/>
      <c r="J109" s="117"/>
      <c r="K109" s="5"/>
      <c r="L109" s="235"/>
      <c r="M109" s="490"/>
      <c r="N109" s="491">
        <f t="shared" si="1"/>
        <v>0</v>
      </c>
      <c r="O109" s="490"/>
      <c r="P109" s="491">
        <f t="shared" si="2"/>
        <v>0</v>
      </c>
      <c r="Q109" s="492">
        <f t="shared" si="3"/>
        <v>0</v>
      </c>
    </row>
    <row r="110" spans="2:17" ht="12">
      <c r="B110" s="5" t="s">
        <v>208</v>
      </c>
      <c r="C110" s="5" t="s">
        <v>209</v>
      </c>
      <c r="D110" s="5"/>
      <c r="E110" s="5"/>
      <c r="F110" s="5"/>
      <c r="J110" s="117"/>
      <c r="K110" s="5"/>
      <c r="L110" s="235"/>
      <c r="M110" s="490"/>
      <c r="N110" s="491">
        <f t="shared" si="1"/>
        <v>0</v>
      </c>
      <c r="O110" s="490"/>
      <c r="P110" s="491">
        <f t="shared" si="2"/>
        <v>0</v>
      </c>
      <c r="Q110" s="492">
        <f t="shared" si="3"/>
        <v>0</v>
      </c>
    </row>
    <row r="111" spans="2:17" ht="12">
      <c r="B111" s="5" t="s">
        <v>459</v>
      </c>
      <c r="C111" s="5" t="s">
        <v>460</v>
      </c>
      <c r="D111" s="5"/>
      <c r="E111" s="5"/>
      <c r="F111" s="5"/>
      <c r="J111" s="117"/>
      <c r="K111" s="5"/>
      <c r="L111" s="235"/>
      <c r="M111" s="490"/>
      <c r="N111" s="491">
        <f t="shared" si="1"/>
        <v>0</v>
      </c>
      <c r="O111" s="490"/>
      <c r="P111" s="491">
        <f t="shared" si="2"/>
        <v>0</v>
      </c>
      <c r="Q111" s="492">
        <f t="shared" si="3"/>
        <v>0</v>
      </c>
    </row>
    <row r="112" spans="2:17" ht="12">
      <c r="B112" s="5" t="s">
        <v>445</v>
      </c>
      <c r="C112" s="5" t="s">
        <v>446</v>
      </c>
      <c r="D112" s="5"/>
      <c r="E112" s="5"/>
      <c r="F112" s="5"/>
      <c r="J112" s="117"/>
      <c r="K112" s="5"/>
      <c r="L112" s="235"/>
      <c r="M112" s="490"/>
      <c r="N112" s="491">
        <f t="shared" si="1"/>
        <v>0</v>
      </c>
      <c r="O112" s="490"/>
      <c r="P112" s="491">
        <f t="shared" si="2"/>
        <v>0</v>
      </c>
      <c r="Q112" s="492">
        <f t="shared" si="3"/>
        <v>0</v>
      </c>
    </row>
    <row r="113" spans="2:17" ht="12">
      <c r="B113" s="5" t="s">
        <v>466</v>
      </c>
      <c r="C113" s="5" t="s">
        <v>269</v>
      </c>
      <c r="D113" s="5" t="s">
        <v>478</v>
      </c>
      <c r="E113" s="5" t="s">
        <v>479</v>
      </c>
      <c r="F113" s="5"/>
      <c r="J113" s="117"/>
      <c r="K113" s="5"/>
      <c r="L113" s="235"/>
      <c r="M113" s="490"/>
      <c r="N113" s="491">
        <f t="shared" si="1"/>
        <v>0</v>
      </c>
      <c r="O113" s="490"/>
      <c r="P113" s="491">
        <f t="shared" si="2"/>
        <v>0</v>
      </c>
      <c r="Q113" s="492">
        <f t="shared" si="3"/>
        <v>0</v>
      </c>
    </row>
    <row r="114" spans="2:17" ht="12">
      <c r="B114" s="5" t="s">
        <v>467</v>
      </c>
      <c r="C114" s="5" t="s">
        <v>223</v>
      </c>
      <c r="D114" s="5"/>
      <c r="E114" s="5"/>
      <c r="F114" s="5"/>
      <c r="J114" s="117"/>
      <c r="K114" s="5"/>
      <c r="L114" s="235"/>
      <c r="M114" s="490"/>
      <c r="N114" s="491">
        <f t="shared" si="1"/>
        <v>0</v>
      </c>
      <c r="O114" s="490"/>
      <c r="P114" s="491">
        <f t="shared" si="2"/>
        <v>0</v>
      </c>
      <c r="Q114" s="492">
        <f t="shared" si="3"/>
        <v>0</v>
      </c>
    </row>
    <row r="115" spans="10:17" ht="12">
      <c r="J115" s="117"/>
      <c r="K115" s="5"/>
      <c r="L115" s="235"/>
      <c r="M115" s="490"/>
      <c r="N115" s="491">
        <f t="shared" si="1"/>
        <v>0</v>
      </c>
      <c r="O115" s="490"/>
      <c r="P115" s="491">
        <f t="shared" si="2"/>
        <v>0</v>
      </c>
      <c r="Q115" s="492">
        <f t="shared" si="3"/>
        <v>0</v>
      </c>
    </row>
    <row r="116" spans="2:17" ht="12.75">
      <c r="B116" s="9"/>
      <c r="C116" s="9"/>
      <c r="D116" s="9" t="s">
        <v>507</v>
      </c>
      <c r="E116" s="9"/>
      <c r="F116" s="9"/>
      <c r="G116" s="9"/>
      <c r="J116" s="117"/>
      <c r="K116" s="5"/>
      <c r="L116" s="235"/>
      <c r="M116" s="490"/>
      <c r="N116" s="491">
        <f t="shared" si="1"/>
        <v>0</v>
      </c>
      <c r="O116" s="490"/>
      <c r="P116" s="491">
        <f t="shared" si="2"/>
        <v>0</v>
      </c>
      <c r="Q116" s="492">
        <f t="shared" si="3"/>
        <v>0</v>
      </c>
    </row>
    <row r="117" spans="2:17" ht="12.75">
      <c r="B117" s="9" t="s">
        <v>174</v>
      </c>
      <c r="C117" s="9" t="s">
        <v>173</v>
      </c>
      <c r="D117" s="9" t="s">
        <v>242</v>
      </c>
      <c r="E117" s="9" t="s">
        <v>158</v>
      </c>
      <c r="F117" s="9" t="s">
        <v>159</v>
      </c>
      <c r="G117" s="9" t="s">
        <v>160</v>
      </c>
      <c r="J117" s="117"/>
      <c r="K117" s="5"/>
      <c r="L117" s="235"/>
      <c r="M117" s="490"/>
      <c r="N117" s="491">
        <f t="shared" si="1"/>
        <v>0</v>
      </c>
      <c r="O117" s="490"/>
      <c r="P117" s="491">
        <f t="shared" si="2"/>
        <v>0</v>
      </c>
      <c r="Q117" s="492">
        <f t="shared" si="3"/>
        <v>0</v>
      </c>
    </row>
    <row r="118" spans="2:17" ht="12">
      <c r="B118" s="113" t="s">
        <v>450</v>
      </c>
      <c r="C118" s="113" t="s">
        <v>660</v>
      </c>
      <c r="D118" s="301">
        <v>43239</v>
      </c>
      <c r="E118" s="589">
        <v>0.6</v>
      </c>
      <c r="F118" s="589">
        <v>0.5</v>
      </c>
      <c r="G118" s="589">
        <v>0.55</v>
      </c>
      <c r="J118" s="117"/>
      <c r="K118" s="5"/>
      <c r="L118" s="235"/>
      <c r="M118" s="490"/>
      <c r="N118" s="491">
        <f t="shared" si="1"/>
        <v>0</v>
      </c>
      <c r="O118" s="490"/>
      <c r="P118" s="491">
        <f t="shared" si="2"/>
        <v>0</v>
      </c>
      <c r="Q118" s="492">
        <f t="shared" si="3"/>
        <v>0</v>
      </c>
    </row>
    <row r="119" spans="2:17" ht="12">
      <c r="B119" s="113"/>
      <c r="C119" s="113"/>
      <c r="D119" s="113"/>
      <c r="E119" s="113"/>
      <c r="F119" s="113"/>
      <c r="G119" s="113"/>
      <c r="J119" s="117"/>
      <c r="K119" s="5"/>
      <c r="L119" s="235"/>
      <c r="M119" s="490"/>
      <c r="N119" s="491">
        <f t="shared" si="1"/>
        <v>0</v>
      </c>
      <c r="O119" s="490"/>
      <c r="P119" s="491">
        <f t="shared" si="2"/>
        <v>0</v>
      </c>
      <c r="Q119" s="492">
        <f t="shared" si="3"/>
        <v>0</v>
      </c>
    </row>
    <row r="120" spans="2:17" ht="12">
      <c r="B120" s="113"/>
      <c r="C120" s="113"/>
      <c r="D120" s="113"/>
      <c r="E120" s="113"/>
      <c r="F120" s="113"/>
      <c r="G120" s="113"/>
      <c r="J120" s="117"/>
      <c r="K120" s="5"/>
      <c r="L120" s="235"/>
      <c r="M120" s="490"/>
      <c r="N120" s="491">
        <f t="shared" si="1"/>
        <v>0</v>
      </c>
      <c r="O120" s="490"/>
      <c r="P120" s="491">
        <f t="shared" si="2"/>
        <v>0</v>
      </c>
      <c r="Q120" s="492">
        <f t="shared" si="3"/>
        <v>0</v>
      </c>
    </row>
    <row r="121" spans="2:17" ht="12">
      <c r="B121" s="113"/>
      <c r="C121" s="113"/>
      <c r="D121" s="113"/>
      <c r="E121" s="113"/>
      <c r="F121" s="113"/>
      <c r="G121" s="113"/>
      <c r="J121" s="117"/>
      <c r="K121" s="5"/>
      <c r="L121" s="235"/>
      <c r="M121" s="490"/>
      <c r="N121" s="491">
        <f t="shared" si="1"/>
        <v>0</v>
      </c>
      <c r="O121" s="490"/>
      <c r="P121" s="491">
        <f t="shared" si="2"/>
        <v>0</v>
      </c>
      <c r="Q121" s="492">
        <f t="shared" si="3"/>
        <v>0</v>
      </c>
    </row>
    <row r="122" spans="2:17" ht="12">
      <c r="B122" s="113"/>
      <c r="C122" s="113"/>
      <c r="D122" s="113"/>
      <c r="E122" s="113"/>
      <c r="F122" s="113"/>
      <c r="G122" s="113"/>
      <c r="J122" s="117"/>
      <c r="K122" s="5"/>
      <c r="L122" s="235"/>
      <c r="M122" s="490"/>
      <c r="N122" s="491">
        <f t="shared" si="1"/>
        <v>0</v>
      </c>
      <c r="O122" s="490"/>
      <c r="P122" s="491">
        <f t="shared" si="2"/>
        <v>0</v>
      </c>
      <c r="Q122" s="492">
        <f t="shared" si="3"/>
        <v>0</v>
      </c>
    </row>
    <row r="123" spans="2:17" ht="12">
      <c r="B123" s="5" t="s">
        <v>508</v>
      </c>
      <c r="C123" s="5" t="s">
        <v>442</v>
      </c>
      <c r="D123" s="480">
        <v>42285</v>
      </c>
      <c r="E123" s="481">
        <v>0.73</v>
      </c>
      <c r="F123" s="481">
        <v>0.4</v>
      </c>
      <c r="G123" s="481">
        <v>0.57</v>
      </c>
      <c r="J123" s="117"/>
      <c r="K123" s="5"/>
      <c r="L123" s="235"/>
      <c r="M123" s="490"/>
      <c r="N123" s="491">
        <f t="shared" si="1"/>
        <v>0</v>
      </c>
      <c r="O123" s="490"/>
      <c r="P123" s="491">
        <f t="shared" si="2"/>
        <v>0</v>
      </c>
      <c r="Q123" s="492">
        <f t="shared" si="3"/>
        <v>0</v>
      </c>
    </row>
    <row r="124" spans="2:17" ht="12">
      <c r="B124" s="5"/>
      <c r="C124" s="5"/>
      <c r="D124" s="480">
        <v>42297</v>
      </c>
      <c r="E124" s="481">
        <v>0.66</v>
      </c>
      <c r="F124" s="481">
        <v>0.46</v>
      </c>
      <c r="G124" s="481">
        <v>0.56</v>
      </c>
      <c r="J124" s="117"/>
      <c r="K124" s="5"/>
      <c r="L124" s="235"/>
      <c r="M124" s="490"/>
      <c r="N124" s="491">
        <f t="shared" si="1"/>
        <v>0</v>
      </c>
      <c r="O124" s="490"/>
      <c r="P124" s="491">
        <f t="shared" si="2"/>
        <v>0</v>
      </c>
      <c r="Q124" s="492">
        <f t="shared" si="3"/>
        <v>0</v>
      </c>
    </row>
    <row r="125" spans="2:17" ht="12">
      <c r="B125" s="5"/>
      <c r="C125" s="5"/>
      <c r="D125" s="480">
        <v>42301</v>
      </c>
      <c r="E125" s="481">
        <v>0.6</v>
      </c>
      <c r="F125" s="481">
        <v>0.2</v>
      </c>
      <c r="G125" s="481">
        <v>0.4</v>
      </c>
      <c r="J125" s="117"/>
      <c r="K125" s="5"/>
      <c r="L125" s="235"/>
      <c r="M125" s="490"/>
      <c r="N125" s="491">
        <f t="shared" si="1"/>
        <v>0</v>
      </c>
      <c r="O125" s="490"/>
      <c r="P125" s="491">
        <f t="shared" si="2"/>
        <v>0</v>
      </c>
      <c r="Q125" s="492">
        <f t="shared" si="3"/>
        <v>0</v>
      </c>
    </row>
    <row r="126" spans="2:17" ht="12">
      <c r="B126" s="5"/>
      <c r="C126" s="5"/>
      <c r="D126" s="480">
        <v>42318</v>
      </c>
      <c r="E126" s="481">
        <v>0.9</v>
      </c>
      <c r="F126" s="481">
        <v>0.4</v>
      </c>
      <c r="G126" s="481">
        <v>0.65</v>
      </c>
      <c r="J126" s="117"/>
      <c r="K126" s="5"/>
      <c r="L126" s="235"/>
      <c r="M126" s="490"/>
      <c r="N126" s="491">
        <f t="shared" si="1"/>
        <v>0</v>
      </c>
      <c r="O126" s="490"/>
      <c r="P126" s="491">
        <f t="shared" si="2"/>
        <v>0</v>
      </c>
      <c r="Q126" s="492">
        <f t="shared" si="3"/>
        <v>0</v>
      </c>
    </row>
    <row r="127" spans="2:17" ht="13.5" thickBot="1">
      <c r="B127" s="5"/>
      <c r="C127" s="5"/>
      <c r="D127" s="485" t="s">
        <v>553</v>
      </c>
      <c r="E127" s="484">
        <v>0.72</v>
      </c>
      <c r="F127" s="484">
        <v>0.37</v>
      </c>
      <c r="G127" s="484">
        <v>0.55</v>
      </c>
      <c r="J127" s="196"/>
      <c r="K127" s="229"/>
      <c r="L127" s="493"/>
      <c r="M127" s="494"/>
      <c r="N127" s="495">
        <f t="shared" si="1"/>
        <v>0</v>
      </c>
      <c r="O127" s="494"/>
      <c r="P127" s="495">
        <f t="shared" si="2"/>
        <v>0</v>
      </c>
      <c r="Q127" s="496">
        <f t="shared" si="3"/>
        <v>0</v>
      </c>
    </row>
    <row r="128" spans="2:7" ht="12">
      <c r="B128" s="5"/>
      <c r="C128" s="5"/>
      <c r="D128" s="235">
        <v>42511</v>
      </c>
      <c r="E128" s="417">
        <v>0.6</v>
      </c>
      <c r="F128" s="417">
        <v>0.53</v>
      </c>
      <c r="G128" s="417">
        <v>0.57</v>
      </c>
    </row>
    <row r="129" spans="2:7" ht="12">
      <c r="B129" s="5"/>
      <c r="C129" s="5"/>
      <c r="D129" s="301" t="s">
        <v>554</v>
      </c>
      <c r="E129" s="417">
        <v>0.9</v>
      </c>
      <c r="F129" s="417">
        <v>0.8</v>
      </c>
      <c r="G129" s="417">
        <v>0.85</v>
      </c>
    </row>
    <row r="130" spans="2:7" ht="12">
      <c r="B130" s="5"/>
      <c r="C130" s="5"/>
      <c r="D130" s="235">
        <v>42594</v>
      </c>
      <c r="E130" s="417">
        <v>0.5</v>
      </c>
      <c r="F130" s="417">
        <v>0.7</v>
      </c>
      <c r="G130" s="417">
        <v>0.6</v>
      </c>
    </row>
    <row r="131" spans="2:7" ht="12">
      <c r="B131" s="5" t="s">
        <v>225</v>
      </c>
      <c r="C131" s="5" t="s">
        <v>176</v>
      </c>
      <c r="D131" s="480">
        <v>42285</v>
      </c>
      <c r="E131" s="481">
        <v>0.8</v>
      </c>
      <c r="F131" s="481">
        <v>0.86</v>
      </c>
      <c r="G131" s="481">
        <v>0.83</v>
      </c>
    </row>
    <row r="132" spans="2:7" ht="12">
      <c r="B132" s="5"/>
      <c r="C132" s="5"/>
      <c r="D132" s="480">
        <v>42297</v>
      </c>
      <c r="E132" s="481">
        <v>0.53</v>
      </c>
      <c r="F132" s="481">
        <v>0.8</v>
      </c>
      <c r="G132" s="481">
        <v>0.67</v>
      </c>
    </row>
    <row r="133" spans="2:7" ht="12">
      <c r="B133" s="5"/>
      <c r="C133" s="5"/>
      <c r="D133" s="480">
        <v>42301</v>
      </c>
      <c r="E133" s="481">
        <v>0.8</v>
      </c>
      <c r="F133" s="481">
        <v>0.5</v>
      </c>
      <c r="G133" s="481">
        <v>0.65</v>
      </c>
    </row>
    <row r="134" spans="2:7" ht="12">
      <c r="B134" s="5"/>
      <c r="C134" s="5"/>
      <c r="D134" s="480">
        <v>42318</v>
      </c>
      <c r="E134" s="481">
        <v>0.8</v>
      </c>
      <c r="F134" s="481">
        <v>0.5</v>
      </c>
      <c r="G134" s="481">
        <v>0.65</v>
      </c>
    </row>
    <row r="135" spans="2:7" ht="12">
      <c r="B135" s="5"/>
      <c r="C135" s="5"/>
      <c r="D135" s="235">
        <v>42511</v>
      </c>
      <c r="E135" s="417">
        <v>0.9</v>
      </c>
      <c r="F135" s="417">
        <v>0.67</v>
      </c>
      <c r="G135" s="417">
        <v>0.79</v>
      </c>
    </row>
    <row r="136" spans="2:7" ht="12">
      <c r="B136" s="5" t="s">
        <v>459</v>
      </c>
      <c r="C136" s="5" t="s">
        <v>509</v>
      </c>
      <c r="D136" s="480">
        <v>42285</v>
      </c>
      <c r="E136" s="481">
        <v>0.26</v>
      </c>
      <c r="F136" s="481">
        <v>0.46</v>
      </c>
      <c r="G136" s="481">
        <v>0.36</v>
      </c>
    </row>
    <row r="137" spans="2:7" ht="12">
      <c r="B137" s="5"/>
      <c r="C137" s="5"/>
      <c r="D137" s="480">
        <v>42297</v>
      </c>
      <c r="E137" s="481">
        <v>0.4</v>
      </c>
      <c r="F137" s="481">
        <v>0.66</v>
      </c>
      <c r="G137" s="481">
        <v>0.53</v>
      </c>
    </row>
    <row r="138" spans="2:7" ht="12">
      <c r="B138" s="5"/>
      <c r="C138" s="5"/>
      <c r="D138" s="480">
        <v>42301</v>
      </c>
      <c r="E138" s="481">
        <v>0.7</v>
      </c>
      <c r="F138" s="481">
        <v>0.4</v>
      </c>
      <c r="G138" s="481">
        <v>0.55</v>
      </c>
    </row>
    <row r="139" spans="2:7" ht="12">
      <c r="B139" s="5"/>
      <c r="C139" s="5"/>
      <c r="D139" s="480">
        <v>42318</v>
      </c>
      <c r="E139" s="481">
        <v>0.8</v>
      </c>
      <c r="F139" s="481">
        <v>0.4</v>
      </c>
      <c r="G139" s="481">
        <v>0.6</v>
      </c>
    </row>
    <row r="140" spans="2:7" ht="12.75">
      <c r="B140" s="5"/>
      <c r="C140" s="5"/>
      <c r="D140" s="485" t="s">
        <v>553</v>
      </c>
      <c r="E140" s="484">
        <v>0.54</v>
      </c>
      <c r="F140" s="484">
        <v>0.48</v>
      </c>
      <c r="G140" s="484">
        <v>0.51</v>
      </c>
    </row>
    <row r="141" spans="2:7" ht="12">
      <c r="B141" s="5"/>
      <c r="C141" s="5"/>
      <c r="D141" s="235">
        <v>42511</v>
      </c>
      <c r="E141" s="417">
        <v>0.5</v>
      </c>
      <c r="F141" s="417">
        <v>0.53</v>
      </c>
      <c r="G141" s="417">
        <v>0.52</v>
      </c>
    </row>
    <row r="142" spans="2:7" ht="12">
      <c r="B142" s="5"/>
      <c r="C142" s="5"/>
      <c r="D142" s="235">
        <v>42594</v>
      </c>
      <c r="E142" s="417">
        <v>0.1</v>
      </c>
      <c r="F142" s="417">
        <v>0.2</v>
      </c>
      <c r="G142" s="417">
        <v>0.15</v>
      </c>
    </row>
    <row r="143" spans="2:7" ht="12">
      <c r="B143" s="5"/>
      <c r="C143" s="5"/>
      <c r="D143" s="301" t="s">
        <v>554</v>
      </c>
      <c r="E143" s="417">
        <v>0.2</v>
      </c>
      <c r="F143" s="417">
        <v>0.7</v>
      </c>
      <c r="G143" s="417">
        <v>0.45</v>
      </c>
    </row>
    <row r="144" spans="2:7" ht="12">
      <c r="B144" s="5"/>
      <c r="C144" s="5"/>
      <c r="D144" s="301">
        <v>43239</v>
      </c>
      <c r="E144" s="417">
        <v>0.5</v>
      </c>
      <c r="F144" s="417">
        <v>0.5</v>
      </c>
      <c r="G144" s="417">
        <v>0.5</v>
      </c>
    </row>
    <row r="145" spans="2:7" ht="12">
      <c r="B145" s="5" t="s">
        <v>290</v>
      </c>
      <c r="C145" s="5" t="s">
        <v>233</v>
      </c>
      <c r="D145" s="480">
        <v>42285</v>
      </c>
      <c r="E145" s="481">
        <v>0.9</v>
      </c>
      <c r="F145" s="481">
        <v>0.6</v>
      </c>
      <c r="G145" s="481">
        <v>0.75</v>
      </c>
    </row>
    <row r="146" spans="2:7" ht="12">
      <c r="B146" s="5"/>
      <c r="C146" s="5"/>
      <c r="D146" s="480">
        <v>42301</v>
      </c>
      <c r="E146" s="481">
        <v>0.9</v>
      </c>
      <c r="F146" s="481">
        <v>0.6</v>
      </c>
      <c r="G146" s="481">
        <v>0.75</v>
      </c>
    </row>
    <row r="147" spans="2:7" ht="12">
      <c r="B147" s="5"/>
      <c r="C147" s="5"/>
      <c r="D147" s="480">
        <v>42318</v>
      </c>
      <c r="E147" s="481">
        <v>0.9</v>
      </c>
      <c r="F147" s="481">
        <v>0.6</v>
      </c>
      <c r="G147" s="481">
        <v>0.75</v>
      </c>
    </row>
    <row r="148" spans="2:7" ht="12.75">
      <c r="B148" s="5"/>
      <c r="C148" s="5"/>
      <c r="D148" s="485" t="s">
        <v>553</v>
      </c>
      <c r="E148" s="484">
        <v>0.9</v>
      </c>
      <c r="F148" s="484">
        <v>0.6</v>
      </c>
      <c r="G148" s="484">
        <v>0.75</v>
      </c>
    </row>
    <row r="149" spans="2:7" ht="12">
      <c r="B149" s="5"/>
      <c r="C149" s="5"/>
      <c r="D149" s="235">
        <v>42511</v>
      </c>
      <c r="E149" s="417">
        <v>1</v>
      </c>
      <c r="F149" s="417">
        <v>0.8</v>
      </c>
      <c r="G149" s="417">
        <v>0.9</v>
      </c>
    </row>
    <row r="150" spans="2:7" ht="12">
      <c r="B150" s="5"/>
      <c r="C150" s="5"/>
      <c r="D150" s="235">
        <v>42594</v>
      </c>
      <c r="E150" s="417">
        <v>0.9</v>
      </c>
      <c r="F150" s="417">
        <v>0.8</v>
      </c>
      <c r="G150" s="417">
        <v>0.85</v>
      </c>
    </row>
    <row r="151" spans="2:7" ht="12">
      <c r="B151" s="5"/>
      <c r="C151" s="5"/>
      <c r="D151" s="301" t="s">
        <v>554</v>
      </c>
      <c r="E151" s="417">
        <v>1</v>
      </c>
      <c r="F151" s="417">
        <v>0.6</v>
      </c>
      <c r="G151" s="417">
        <v>0.8</v>
      </c>
    </row>
    <row r="152" spans="2:7" ht="12">
      <c r="B152" s="5"/>
      <c r="C152" s="5"/>
      <c r="D152" s="235">
        <v>42661</v>
      </c>
      <c r="E152" s="417">
        <v>0.6</v>
      </c>
      <c r="F152" s="417">
        <v>0.6</v>
      </c>
      <c r="G152" s="417">
        <v>0.6</v>
      </c>
    </row>
    <row r="153" spans="2:7" ht="12">
      <c r="B153" s="5" t="s">
        <v>235</v>
      </c>
      <c r="C153" s="5" t="s">
        <v>234</v>
      </c>
      <c r="D153" s="480">
        <v>42285</v>
      </c>
      <c r="E153" s="481">
        <v>0.93</v>
      </c>
      <c r="F153" s="481">
        <v>0.8</v>
      </c>
      <c r="G153" s="481">
        <v>0.87</v>
      </c>
    </row>
    <row r="154" spans="2:7" ht="12">
      <c r="B154" s="5"/>
      <c r="C154" s="5"/>
      <c r="D154" s="480">
        <v>42301</v>
      </c>
      <c r="E154" s="481">
        <v>0.5</v>
      </c>
      <c r="F154" s="481">
        <v>0.4</v>
      </c>
      <c r="G154" s="481">
        <v>0.45</v>
      </c>
    </row>
    <row r="155" spans="2:7" ht="12">
      <c r="B155" s="5"/>
      <c r="C155" s="5"/>
      <c r="D155" s="480">
        <v>42318</v>
      </c>
      <c r="E155" s="481">
        <v>0.9</v>
      </c>
      <c r="F155" s="481">
        <v>0.8</v>
      </c>
      <c r="G155" s="481">
        <v>0.85</v>
      </c>
    </row>
    <row r="156" spans="2:7" ht="12.75">
      <c r="B156" s="5"/>
      <c r="C156" s="5"/>
      <c r="D156" s="485" t="s">
        <v>553</v>
      </c>
      <c r="E156" s="484">
        <v>0.78</v>
      </c>
      <c r="F156" s="484">
        <v>0.67</v>
      </c>
      <c r="G156" s="484">
        <v>0.72</v>
      </c>
    </row>
    <row r="157" spans="2:7" ht="12">
      <c r="B157" s="5"/>
      <c r="C157" s="5"/>
      <c r="D157" s="235">
        <v>42661</v>
      </c>
      <c r="E157" s="417">
        <v>1</v>
      </c>
      <c r="F157" s="417">
        <v>0.6</v>
      </c>
      <c r="G157" s="417">
        <v>0.8</v>
      </c>
    </row>
    <row r="158" spans="2:7" ht="12">
      <c r="B158" s="5" t="s">
        <v>497</v>
      </c>
      <c r="C158" s="5" t="s">
        <v>498</v>
      </c>
      <c r="D158" s="480">
        <v>42285</v>
      </c>
      <c r="E158" s="481">
        <v>0.66</v>
      </c>
      <c r="F158" s="481">
        <v>0.4</v>
      </c>
      <c r="G158" s="481">
        <v>0.53</v>
      </c>
    </row>
    <row r="159" spans="2:7" ht="12">
      <c r="B159" s="5"/>
      <c r="C159" s="5"/>
      <c r="D159" s="480">
        <v>42297</v>
      </c>
      <c r="E159" s="481">
        <v>0.73</v>
      </c>
      <c r="F159" s="481">
        <v>0.53</v>
      </c>
      <c r="G159" s="481">
        <v>0.63</v>
      </c>
    </row>
    <row r="160" spans="2:7" ht="12">
      <c r="B160" s="5"/>
      <c r="C160" s="5"/>
      <c r="D160" s="480">
        <v>42301</v>
      </c>
      <c r="E160" s="481">
        <v>0.5</v>
      </c>
      <c r="F160" s="481">
        <v>0.5</v>
      </c>
      <c r="G160" s="481">
        <v>0.5</v>
      </c>
    </row>
    <row r="161" spans="2:7" ht="12">
      <c r="B161" s="5"/>
      <c r="C161" s="5"/>
      <c r="D161" s="480">
        <v>42318</v>
      </c>
      <c r="E161" s="481">
        <v>0.7</v>
      </c>
      <c r="F161" s="481">
        <v>0.7</v>
      </c>
      <c r="G161" s="481">
        <v>0.7</v>
      </c>
    </row>
    <row r="162" spans="2:7" ht="12.75">
      <c r="B162" s="5"/>
      <c r="C162" s="5"/>
      <c r="D162" s="485" t="s">
        <v>553</v>
      </c>
      <c r="E162" s="484">
        <v>0.65</v>
      </c>
      <c r="F162" s="484">
        <v>0.53</v>
      </c>
      <c r="G162" s="484">
        <v>0.59</v>
      </c>
    </row>
    <row r="163" spans="2:7" ht="12">
      <c r="B163" s="5"/>
      <c r="C163" s="5"/>
      <c r="D163" s="235">
        <v>42511</v>
      </c>
      <c r="E163" s="417">
        <v>0.7</v>
      </c>
      <c r="F163" s="417">
        <v>0.67</v>
      </c>
      <c r="G163" s="417">
        <v>0.69</v>
      </c>
    </row>
    <row r="164" spans="2:7" ht="12">
      <c r="B164" s="5"/>
      <c r="C164" s="5"/>
      <c r="D164" s="235">
        <v>42594</v>
      </c>
      <c r="E164" s="417">
        <v>0.5</v>
      </c>
      <c r="F164" s="417">
        <v>0.6</v>
      </c>
      <c r="G164" s="417">
        <v>0.55</v>
      </c>
    </row>
    <row r="165" spans="2:7" ht="12">
      <c r="B165" s="113" t="s">
        <v>403</v>
      </c>
      <c r="C165" s="113" t="s">
        <v>531</v>
      </c>
      <c r="D165" s="235">
        <v>42510</v>
      </c>
      <c r="E165" s="417">
        <v>0.7</v>
      </c>
      <c r="F165" s="417">
        <v>0.53</v>
      </c>
      <c r="G165" s="417">
        <v>0.62</v>
      </c>
    </row>
    <row r="166" spans="2:7" ht="12">
      <c r="B166" s="113"/>
      <c r="C166" s="113"/>
      <c r="D166" s="235">
        <v>42594</v>
      </c>
      <c r="E166" s="417">
        <v>0.4</v>
      </c>
      <c r="F166" s="417">
        <v>0.8</v>
      </c>
      <c r="G166" s="417">
        <v>0.6</v>
      </c>
    </row>
    <row r="167" spans="2:7" ht="12">
      <c r="B167" s="5" t="s">
        <v>491</v>
      </c>
      <c r="C167" s="5" t="s">
        <v>492</v>
      </c>
      <c r="D167" s="480">
        <v>42285</v>
      </c>
      <c r="E167" s="481">
        <v>0.7</v>
      </c>
      <c r="F167" s="482"/>
      <c r="G167" s="481">
        <v>0.7</v>
      </c>
    </row>
    <row r="168" spans="2:7" ht="12">
      <c r="B168" s="5"/>
      <c r="C168" s="5"/>
      <c r="D168" s="480">
        <v>42318</v>
      </c>
      <c r="E168" s="481">
        <v>0.65</v>
      </c>
      <c r="F168" s="482"/>
      <c r="G168" s="481">
        <v>0.65</v>
      </c>
    </row>
    <row r="169" spans="2:7" ht="12.75">
      <c r="B169" s="5"/>
      <c r="C169" s="5"/>
      <c r="D169" s="485" t="s">
        <v>553</v>
      </c>
      <c r="E169" s="484">
        <v>0.68</v>
      </c>
      <c r="F169" s="484"/>
      <c r="G169" s="484">
        <v>0.68</v>
      </c>
    </row>
    <row r="170" spans="2:7" ht="12">
      <c r="B170" s="2"/>
      <c r="C170" s="2"/>
      <c r="D170" s="590">
        <v>43239</v>
      </c>
      <c r="E170" s="591">
        <v>0.8</v>
      </c>
      <c r="F170" s="591">
        <v>0.6</v>
      </c>
      <c r="G170" s="591">
        <v>0.7</v>
      </c>
    </row>
    <row r="171" spans="2:7" ht="12">
      <c r="B171" s="113" t="s">
        <v>215</v>
      </c>
      <c r="C171" s="113" t="s">
        <v>251</v>
      </c>
      <c r="D171" s="480">
        <v>42337</v>
      </c>
      <c r="E171" s="481">
        <v>0.95</v>
      </c>
      <c r="F171" s="482"/>
      <c r="G171" s="481">
        <v>0.95</v>
      </c>
    </row>
    <row r="172" spans="2:7" ht="12.75">
      <c r="B172" s="113"/>
      <c r="C172" s="113"/>
      <c r="D172" s="485" t="s">
        <v>553</v>
      </c>
      <c r="E172" s="484">
        <v>0.95</v>
      </c>
      <c r="F172" s="484"/>
      <c r="G172" s="484">
        <v>0.95</v>
      </c>
    </row>
    <row r="173" spans="2:7" ht="12">
      <c r="B173" s="113"/>
      <c r="C173" s="113"/>
      <c r="D173" s="235">
        <v>42511</v>
      </c>
      <c r="E173" s="417">
        <v>0.9</v>
      </c>
      <c r="F173" s="5">
        <v>80</v>
      </c>
      <c r="G173" s="417">
        <v>0.85</v>
      </c>
    </row>
    <row r="174" spans="2:15" ht="12">
      <c r="B174" s="113"/>
      <c r="C174" s="113"/>
      <c r="D174" s="235">
        <v>42594</v>
      </c>
      <c r="E174" s="417">
        <v>0.6</v>
      </c>
      <c r="F174" s="5">
        <v>40</v>
      </c>
      <c r="G174" s="417">
        <v>0.5</v>
      </c>
      <c r="M174"/>
      <c r="N174"/>
      <c r="O174"/>
    </row>
    <row r="175" spans="2:15" ht="12">
      <c r="B175" s="5" t="s">
        <v>306</v>
      </c>
      <c r="C175" s="5" t="s">
        <v>510</v>
      </c>
      <c r="D175" s="480">
        <v>42285</v>
      </c>
      <c r="E175" s="481">
        <v>0.55</v>
      </c>
      <c r="F175" s="482"/>
      <c r="G175" s="481">
        <v>0.55</v>
      </c>
      <c r="M175"/>
      <c r="N175"/>
      <c r="O175"/>
    </row>
    <row r="176" spans="2:15" ht="12">
      <c r="B176" s="5"/>
      <c r="C176" s="5"/>
      <c r="D176" s="480">
        <v>42297</v>
      </c>
      <c r="E176" s="481">
        <v>0.75</v>
      </c>
      <c r="F176" s="482"/>
      <c r="G176" s="481">
        <v>0.75</v>
      </c>
      <c r="M176"/>
      <c r="N176"/>
      <c r="O176"/>
    </row>
    <row r="177" spans="2:15" ht="12">
      <c r="B177" s="5"/>
      <c r="C177" s="5"/>
      <c r="D177" s="480">
        <v>42301</v>
      </c>
      <c r="E177" s="481">
        <v>0.8</v>
      </c>
      <c r="F177" s="481">
        <v>0.4</v>
      </c>
      <c r="G177" s="481">
        <v>0.6</v>
      </c>
      <c r="M177"/>
      <c r="N177"/>
      <c r="O177"/>
    </row>
    <row r="178" spans="2:15" ht="12">
      <c r="B178" s="5"/>
      <c r="C178" s="5"/>
      <c r="D178" s="480">
        <v>42318</v>
      </c>
      <c r="E178" s="481">
        <v>0.85</v>
      </c>
      <c r="F178" s="481"/>
      <c r="G178" s="481">
        <v>0.85</v>
      </c>
      <c r="M178"/>
      <c r="N178"/>
      <c r="O178"/>
    </row>
    <row r="179" spans="2:15" ht="12">
      <c r="B179" s="5"/>
      <c r="C179" s="5"/>
      <c r="D179" s="480">
        <v>42337</v>
      </c>
      <c r="E179" s="481">
        <v>0.65</v>
      </c>
      <c r="F179" s="481"/>
      <c r="G179" s="481">
        <v>0.65</v>
      </c>
      <c r="M179"/>
      <c r="N179"/>
      <c r="O179"/>
    </row>
    <row r="180" spans="2:15" ht="12.75">
      <c r="B180" s="5"/>
      <c r="C180" s="5"/>
      <c r="D180" s="485" t="s">
        <v>553</v>
      </c>
      <c r="E180" s="484">
        <v>0.72</v>
      </c>
      <c r="F180" s="484">
        <v>0.4</v>
      </c>
      <c r="G180" s="484">
        <v>0.68</v>
      </c>
      <c r="O180"/>
    </row>
    <row r="181" spans="2:15" ht="12">
      <c r="B181" s="5"/>
      <c r="C181" s="5"/>
      <c r="D181" s="235">
        <v>42511</v>
      </c>
      <c r="E181" s="417">
        <v>0.6</v>
      </c>
      <c r="F181" s="417">
        <v>0.4</v>
      </c>
      <c r="G181" s="417">
        <v>0.5</v>
      </c>
      <c r="M181"/>
      <c r="N181"/>
      <c r="O181"/>
    </row>
    <row r="182" spans="2:15" ht="12">
      <c r="B182" s="5"/>
      <c r="C182" s="5"/>
      <c r="D182" s="235">
        <v>42594</v>
      </c>
      <c r="E182" s="417">
        <v>0.8</v>
      </c>
      <c r="F182" s="417">
        <v>0.53</v>
      </c>
      <c r="G182" s="417">
        <v>0.67</v>
      </c>
      <c r="M182"/>
      <c r="N182"/>
      <c r="O182"/>
    </row>
    <row r="183" spans="2:15" ht="12">
      <c r="B183" s="5"/>
      <c r="C183" s="5"/>
      <c r="D183" s="235">
        <v>43239</v>
      </c>
      <c r="E183" s="417">
        <v>0.7</v>
      </c>
      <c r="F183" s="417">
        <v>0.7</v>
      </c>
      <c r="G183" s="417">
        <v>0.7</v>
      </c>
      <c r="M183"/>
      <c r="N183"/>
      <c r="O183"/>
    </row>
    <row r="184" spans="2:15" ht="12">
      <c r="B184" s="5"/>
      <c r="C184" s="5"/>
      <c r="D184" s="235">
        <v>43321</v>
      </c>
      <c r="E184" s="417">
        <v>0.73</v>
      </c>
      <c r="F184" s="417">
        <v>0.67</v>
      </c>
      <c r="G184" s="417">
        <v>0.7</v>
      </c>
      <c r="M184"/>
      <c r="N184"/>
      <c r="O184"/>
    </row>
    <row r="185" spans="2:15" ht="12">
      <c r="B185" s="5" t="s">
        <v>391</v>
      </c>
      <c r="C185" s="5" t="s">
        <v>281</v>
      </c>
      <c r="D185" s="480">
        <v>42285</v>
      </c>
      <c r="E185" s="481">
        <v>0.7</v>
      </c>
      <c r="F185" s="482"/>
      <c r="G185" s="481">
        <v>0.7</v>
      </c>
      <c r="M185"/>
      <c r="N185"/>
      <c r="O185"/>
    </row>
    <row r="186" spans="2:15" ht="12">
      <c r="B186" s="5"/>
      <c r="C186" s="5"/>
      <c r="D186" s="480">
        <v>42297</v>
      </c>
      <c r="E186" s="481">
        <v>0.65</v>
      </c>
      <c r="F186" s="482"/>
      <c r="G186" s="481">
        <v>0.65</v>
      </c>
      <c r="M186"/>
      <c r="N186"/>
      <c r="O186"/>
    </row>
    <row r="187" spans="2:15" ht="12">
      <c r="B187" s="5"/>
      <c r="C187" s="5"/>
      <c r="D187" s="480">
        <v>42318</v>
      </c>
      <c r="E187" s="481">
        <v>0.75</v>
      </c>
      <c r="F187" s="482"/>
      <c r="G187" s="481">
        <v>0.75</v>
      </c>
      <c r="M187"/>
      <c r="N187"/>
      <c r="O187"/>
    </row>
    <row r="188" spans="2:15" ht="12.75">
      <c r="B188" s="5"/>
      <c r="C188" s="5"/>
      <c r="D188" s="485" t="s">
        <v>553</v>
      </c>
      <c r="E188" s="484">
        <v>0.7</v>
      </c>
      <c r="F188" s="484"/>
      <c r="G188" s="484">
        <v>0.7</v>
      </c>
      <c r="M188"/>
      <c r="N188"/>
      <c r="O188"/>
    </row>
    <row r="189" spans="2:15" ht="12">
      <c r="B189" s="5" t="s">
        <v>302</v>
      </c>
      <c r="C189" s="5" t="s">
        <v>511</v>
      </c>
      <c r="D189" s="480">
        <v>42285</v>
      </c>
      <c r="E189" s="481">
        <v>0.9</v>
      </c>
      <c r="F189" s="482"/>
      <c r="G189" s="481">
        <v>0.9</v>
      </c>
      <c r="M189"/>
      <c r="N189"/>
      <c r="O189"/>
    </row>
    <row r="190" spans="2:15" ht="12">
      <c r="B190" s="5"/>
      <c r="C190" s="5"/>
      <c r="D190" s="480">
        <v>42320</v>
      </c>
      <c r="E190" s="481">
        <v>0.9</v>
      </c>
      <c r="F190" s="482"/>
      <c r="G190" s="481">
        <v>0.9</v>
      </c>
      <c r="M190"/>
      <c r="N190"/>
      <c r="O190"/>
    </row>
    <row r="191" spans="2:15" ht="12">
      <c r="B191" s="5"/>
      <c r="C191" s="5"/>
      <c r="D191" s="480">
        <v>42337</v>
      </c>
      <c r="E191" s="481">
        <v>0.8</v>
      </c>
      <c r="F191" s="482"/>
      <c r="G191" s="481">
        <v>0.8</v>
      </c>
      <c r="M191"/>
      <c r="N191"/>
      <c r="O191"/>
    </row>
    <row r="192" spans="2:15" ht="12.75">
      <c r="B192" s="5"/>
      <c r="C192" s="5"/>
      <c r="D192" s="485" t="s">
        <v>553</v>
      </c>
      <c r="E192" s="484">
        <v>0.87</v>
      </c>
      <c r="F192" s="484"/>
      <c r="G192" s="484">
        <v>0.87</v>
      </c>
      <c r="M192"/>
      <c r="N192"/>
      <c r="O192"/>
    </row>
    <row r="193" spans="2:15" ht="12">
      <c r="B193" s="5"/>
      <c r="C193" s="5"/>
      <c r="D193" s="235">
        <v>42511</v>
      </c>
      <c r="E193" s="417">
        <v>0.9</v>
      </c>
      <c r="F193" s="417">
        <v>0.33</v>
      </c>
      <c r="G193" s="417">
        <v>0.62</v>
      </c>
      <c r="M193"/>
      <c r="N193"/>
      <c r="O193"/>
    </row>
    <row r="194" spans="2:15" ht="12">
      <c r="B194" s="5"/>
      <c r="C194" s="5"/>
      <c r="D194" s="301" t="s">
        <v>554</v>
      </c>
      <c r="E194" s="417">
        <v>0.8</v>
      </c>
      <c r="F194" s="417">
        <v>0.8</v>
      </c>
      <c r="G194" s="417">
        <v>0.8</v>
      </c>
      <c r="M194"/>
      <c r="N194"/>
      <c r="O194"/>
    </row>
    <row r="195" spans="2:15" ht="12">
      <c r="B195" s="5"/>
      <c r="C195" s="5"/>
      <c r="D195" s="235">
        <v>42594</v>
      </c>
      <c r="E195" s="417">
        <v>0.9</v>
      </c>
      <c r="F195" s="417">
        <v>0.6</v>
      </c>
      <c r="G195" s="417">
        <v>0.75</v>
      </c>
      <c r="M195"/>
      <c r="N195"/>
      <c r="O195"/>
    </row>
    <row r="196" spans="2:15" ht="12">
      <c r="B196" s="5"/>
      <c r="C196" s="5"/>
      <c r="D196" s="235">
        <v>43239</v>
      </c>
      <c r="E196" s="417">
        <v>0.8</v>
      </c>
      <c r="F196" s="417">
        <v>0.93</v>
      </c>
      <c r="G196" s="417">
        <v>0.87</v>
      </c>
      <c r="M196"/>
      <c r="N196"/>
      <c r="O196"/>
    </row>
    <row r="197" spans="2:15" ht="12">
      <c r="B197" s="5"/>
      <c r="C197" s="5"/>
      <c r="D197" s="235"/>
      <c r="E197" s="417"/>
      <c r="F197" s="417"/>
      <c r="G197" s="417"/>
      <c r="M197"/>
      <c r="N197"/>
      <c r="O197"/>
    </row>
    <row r="198" spans="2:15" ht="12">
      <c r="B198" s="5" t="s">
        <v>286</v>
      </c>
      <c r="C198" s="5" t="s">
        <v>512</v>
      </c>
      <c r="D198" s="480">
        <v>42297</v>
      </c>
      <c r="E198" s="481">
        <v>0.85</v>
      </c>
      <c r="F198" s="482"/>
      <c r="G198" s="481">
        <v>0.85</v>
      </c>
      <c r="M198"/>
      <c r="N198"/>
      <c r="O198"/>
    </row>
    <row r="199" spans="2:15" ht="12">
      <c r="B199" s="5"/>
      <c r="C199" s="5"/>
      <c r="D199" s="480">
        <v>42337</v>
      </c>
      <c r="E199" s="481">
        <v>0.8</v>
      </c>
      <c r="F199" s="482"/>
      <c r="G199" s="481">
        <v>0.8</v>
      </c>
      <c r="M199"/>
      <c r="N199"/>
      <c r="O199"/>
    </row>
    <row r="200" spans="2:15" ht="12.75">
      <c r="B200" s="5"/>
      <c r="C200" s="5"/>
      <c r="D200" s="485" t="s">
        <v>553</v>
      </c>
      <c r="E200" s="484">
        <v>0.83</v>
      </c>
      <c r="F200" s="484"/>
      <c r="G200" s="484">
        <v>0.83</v>
      </c>
      <c r="M200"/>
      <c r="N200"/>
      <c r="O200"/>
    </row>
    <row r="201" spans="2:15" ht="12">
      <c r="B201" s="5"/>
      <c r="C201" s="5"/>
      <c r="D201" s="235">
        <v>42661</v>
      </c>
      <c r="E201" s="417">
        <v>0.65</v>
      </c>
      <c r="F201" s="5"/>
      <c r="G201" s="417">
        <v>0.65</v>
      </c>
      <c r="M201"/>
      <c r="N201"/>
      <c r="O201"/>
    </row>
    <row r="202" spans="2:15" ht="12">
      <c r="B202" s="5" t="s">
        <v>229</v>
      </c>
      <c r="C202" s="5" t="s">
        <v>227</v>
      </c>
      <c r="D202" s="480">
        <v>42297</v>
      </c>
      <c r="E202" s="481">
        <v>0.6</v>
      </c>
      <c r="F202" s="482"/>
      <c r="G202" s="481">
        <v>0.6</v>
      </c>
      <c r="M202"/>
      <c r="N202"/>
      <c r="O202"/>
    </row>
    <row r="203" spans="2:15" ht="12">
      <c r="B203" s="5"/>
      <c r="C203" s="5"/>
      <c r="D203" s="480">
        <v>42337</v>
      </c>
      <c r="E203" s="481">
        <v>0.65</v>
      </c>
      <c r="F203" s="482"/>
      <c r="G203" s="481">
        <v>0.65</v>
      </c>
      <c r="M203"/>
      <c r="N203"/>
      <c r="O203"/>
    </row>
    <row r="204" spans="2:15" ht="12.75">
      <c r="B204" s="5"/>
      <c r="C204" s="5"/>
      <c r="D204" s="485" t="s">
        <v>553</v>
      </c>
      <c r="E204" s="484">
        <v>0.63</v>
      </c>
      <c r="F204" s="484"/>
      <c r="G204" s="484">
        <v>0.63</v>
      </c>
      <c r="M204"/>
      <c r="N204"/>
      <c r="O204"/>
    </row>
    <row r="205" spans="2:15" ht="12">
      <c r="B205" s="5"/>
      <c r="C205" s="5"/>
      <c r="D205" s="235">
        <v>42661</v>
      </c>
      <c r="E205" s="417">
        <v>0.85</v>
      </c>
      <c r="F205" s="5"/>
      <c r="G205" s="417">
        <v>0.85</v>
      </c>
      <c r="M205"/>
      <c r="N205"/>
      <c r="O205"/>
    </row>
    <row r="206" spans="2:15" ht="12">
      <c r="B206" s="5"/>
      <c r="C206" s="5"/>
      <c r="D206" s="235">
        <v>42997</v>
      </c>
      <c r="E206" s="417">
        <v>0.8</v>
      </c>
      <c r="F206" s="417">
        <v>0.8</v>
      </c>
      <c r="G206" s="417">
        <v>0.8</v>
      </c>
      <c r="M206"/>
      <c r="N206"/>
      <c r="O206"/>
    </row>
    <row r="207" spans="2:15" ht="12">
      <c r="B207" s="5"/>
      <c r="C207" s="5"/>
      <c r="D207" s="235">
        <v>43321</v>
      </c>
      <c r="E207" s="417">
        <v>0.7</v>
      </c>
      <c r="F207" s="417">
        <v>0.6</v>
      </c>
      <c r="G207" s="417">
        <v>0.65</v>
      </c>
      <c r="M207"/>
      <c r="N207"/>
      <c r="O207"/>
    </row>
    <row r="208" spans="2:15" ht="12">
      <c r="B208" s="5" t="s">
        <v>513</v>
      </c>
      <c r="C208" s="5" t="s">
        <v>234</v>
      </c>
      <c r="D208" s="480">
        <v>42297</v>
      </c>
      <c r="E208" s="481">
        <v>0.7</v>
      </c>
      <c r="F208" s="482"/>
      <c r="G208" s="481">
        <v>0.7</v>
      </c>
      <c r="M208"/>
      <c r="N208"/>
      <c r="O208"/>
    </row>
    <row r="209" spans="2:15" ht="12">
      <c r="B209" s="5"/>
      <c r="C209" s="5"/>
      <c r="D209" s="480">
        <v>42301</v>
      </c>
      <c r="E209" s="481">
        <v>0.4</v>
      </c>
      <c r="F209" s="481">
        <v>0.4</v>
      </c>
      <c r="G209" s="481">
        <v>0.4</v>
      </c>
      <c r="M209"/>
      <c r="N209"/>
      <c r="O209"/>
    </row>
    <row r="210" spans="2:15" ht="12">
      <c r="B210" s="5"/>
      <c r="C210" s="5"/>
      <c r="D210" s="480">
        <v>42318</v>
      </c>
      <c r="E210" s="481">
        <v>0.85</v>
      </c>
      <c r="F210" s="481"/>
      <c r="G210" s="481">
        <v>0.85</v>
      </c>
      <c r="M210"/>
      <c r="N210"/>
      <c r="O210"/>
    </row>
    <row r="211" spans="2:15" ht="12">
      <c r="B211" s="5"/>
      <c r="C211" s="5"/>
      <c r="D211" s="480">
        <v>42337</v>
      </c>
      <c r="E211" s="481">
        <v>0.8</v>
      </c>
      <c r="F211" s="481"/>
      <c r="G211" s="481">
        <v>0.8</v>
      </c>
      <c r="M211"/>
      <c r="N211"/>
      <c r="O211"/>
    </row>
    <row r="212" spans="2:15" ht="12.75">
      <c r="B212" s="5"/>
      <c r="C212" s="5"/>
      <c r="D212" s="485" t="s">
        <v>553</v>
      </c>
      <c r="E212" s="484">
        <v>0.69</v>
      </c>
      <c r="F212" s="484">
        <v>0.4</v>
      </c>
      <c r="G212" s="484">
        <v>0.69</v>
      </c>
      <c r="M212"/>
      <c r="N212"/>
      <c r="O212"/>
    </row>
    <row r="213" spans="2:15" ht="12">
      <c r="B213" s="5"/>
      <c r="C213" s="5"/>
      <c r="D213" s="235">
        <v>42511</v>
      </c>
      <c r="E213" s="417">
        <v>0.5</v>
      </c>
      <c r="F213" s="417">
        <v>0.4</v>
      </c>
      <c r="G213" s="417">
        <v>0.45</v>
      </c>
      <c r="M213"/>
      <c r="N213"/>
      <c r="O213"/>
    </row>
    <row r="214" spans="2:15" ht="12">
      <c r="B214" s="5"/>
      <c r="C214" s="5"/>
      <c r="D214" s="301" t="s">
        <v>554</v>
      </c>
      <c r="E214" s="417">
        <v>0.8</v>
      </c>
      <c r="F214" s="417">
        <v>0.6</v>
      </c>
      <c r="G214" s="417">
        <v>0.7</v>
      </c>
      <c r="M214"/>
      <c r="N214"/>
      <c r="O214"/>
    </row>
    <row r="215" spans="2:15" ht="12">
      <c r="B215" s="5"/>
      <c r="C215" s="5"/>
      <c r="D215" s="301">
        <v>43239</v>
      </c>
      <c r="E215" s="417">
        <v>1</v>
      </c>
      <c r="F215" s="417">
        <v>0.7</v>
      </c>
      <c r="G215" s="417">
        <v>0.85</v>
      </c>
      <c r="M215"/>
      <c r="N215"/>
      <c r="O215"/>
    </row>
    <row r="216" spans="2:15" ht="12">
      <c r="B216" s="5" t="s">
        <v>514</v>
      </c>
      <c r="C216" s="5" t="s">
        <v>446</v>
      </c>
      <c r="D216" s="480">
        <v>42297</v>
      </c>
      <c r="E216" s="481">
        <v>0.73</v>
      </c>
      <c r="F216" s="481">
        <v>0.8</v>
      </c>
      <c r="G216" s="481">
        <v>0.77</v>
      </c>
      <c r="M216"/>
      <c r="N216"/>
      <c r="O216"/>
    </row>
    <row r="217" spans="2:15" ht="12">
      <c r="B217" s="5"/>
      <c r="C217" s="5"/>
      <c r="D217" s="480">
        <v>42301</v>
      </c>
      <c r="E217" s="481">
        <v>0.8</v>
      </c>
      <c r="F217" s="481">
        <v>0.6</v>
      </c>
      <c r="G217" s="481">
        <v>0.7</v>
      </c>
      <c r="M217"/>
      <c r="N217"/>
      <c r="O217"/>
    </row>
    <row r="218" spans="2:15" ht="12">
      <c r="B218" s="5"/>
      <c r="C218" s="5"/>
      <c r="D218" s="480">
        <v>42511</v>
      </c>
      <c r="E218" s="481">
        <v>0.6</v>
      </c>
      <c r="F218" s="481">
        <v>0.53</v>
      </c>
      <c r="G218" s="481">
        <v>0.57</v>
      </c>
      <c r="M218"/>
      <c r="N218"/>
      <c r="O218"/>
    </row>
    <row r="219" spans="2:15" ht="12.75">
      <c r="B219" s="5"/>
      <c r="C219" s="5"/>
      <c r="D219" s="485" t="s">
        <v>553</v>
      </c>
      <c r="E219" s="484">
        <v>0.71</v>
      </c>
      <c r="F219" s="484">
        <v>0.64</v>
      </c>
      <c r="G219" s="484">
        <v>0.68</v>
      </c>
      <c r="M219"/>
      <c r="N219"/>
      <c r="O219"/>
    </row>
    <row r="220" spans="2:15" ht="12">
      <c r="B220" s="5"/>
      <c r="C220" s="5"/>
      <c r="D220" s="235">
        <v>42594</v>
      </c>
      <c r="E220" s="417">
        <v>0.7</v>
      </c>
      <c r="F220" s="417">
        <v>0.5</v>
      </c>
      <c r="G220" s="417">
        <v>0.6</v>
      </c>
      <c r="M220"/>
      <c r="N220"/>
      <c r="O220"/>
    </row>
    <row r="221" spans="2:15" ht="12">
      <c r="B221" s="5"/>
      <c r="C221" s="5"/>
      <c r="D221" s="301" t="s">
        <v>554</v>
      </c>
      <c r="E221" s="417">
        <v>0.6</v>
      </c>
      <c r="F221" s="417">
        <v>0.3</v>
      </c>
      <c r="G221" s="417">
        <v>0.45</v>
      </c>
      <c r="M221"/>
      <c r="N221"/>
      <c r="O221"/>
    </row>
    <row r="222" spans="2:15" ht="12">
      <c r="B222" s="113" t="s">
        <v>505</v>
      </c>
      <c r="C222" s="113" t="s">
        <v>515</v>
      </c>
      <c r="D222" s="480">
        <v>42297</v>
      </c>
      <c r="E222" s="481">
        <v>0.73</v>
      </c>
      <c r="F222" s="481">
        <v>0.8</v>
      </c>
      <c r="G222" s="481">
        <v>0.77</v>
      </c>
      <c r="M222"/>
      <c r="N222"/>
      <c r="O222"/>
    </row>
    <row r="223" spans="2:15" ht="12">
      <c r="B223" s="113"/>
      <c r="C223" s="113"/>
      <c r="D223" s="480">
        <v>42301</v>
      </c>
      <c r="E223" s="481">
        <v>0.8</v>
      </c>
      <c r="F223" s="481">
        <v>0.6</v>
      </c>
      <c r="G223" s="481">
        <v>0.7</v>
      </c>
      <c r="M223"/>
      <c r="N223"/>
      <c r="O223"/>
    </row>
    <row r="224" spans="2:14" ht="12">
      <c r="B224" s="113" t="s">
        <v>201</v>
      </c>
      <c r="C224" s="113" t="s">
        <v>453</v>
      </c>
      <c r="D224" s="480">
        <v>42297</v>
      </c>
      <c r="E224" s="481">
        <v>0.86</v>
      </c>
      <c r="F224" s="481">
        <v>0.73</v>
      </c>
      <c r="G224" s="481">
        <v>0.8</v>
      </c>
      <c r="M224"/>
      <c r="N224"/>
    </row>
    <row r="225" spans="2:14" ht="12">
      <c r="B225" s="113"/>
      <c r="C225" s="113"/>
      <c r="D225" s="480">
        <v>42318</v>
      </c>
      <c r="E225" s="481">
        <v>0.9</v>
      </c>
      <c r="F225" s="481">
        <v>0.7</v>
      </c>
      <c r="G225" s="481">
        <v>0.8</v>
      </c>
      <c r="M225"/>
      <c r="N225"/>
    </row>
    <row r="226" spans="2:14" ht="12">
      <c r="B226" s="113" t="s">
        <v>226</v>
      </c>
      <c r="C226" s="113" t="s">
        <v>227</v>
      </c>
      <c r="D226" s="480">
        <v>42297</v>
      </c>
      <c r="E226" s="482"/>
      <c r="F226" s="482"/>
      <c r="G226" s="481">
        <v>0.8</v>
      </c>
      <c r="M226"/>
      <c r="N226"/>
    </row>
    <row r="227" spans="2:14" ht="12">
      <c r="B227" s="113" t="s">
        <v>645</v>
      </c>
      <c r="C227" s="113" t="s">
        <v>644</v>
      </c>
      <c r="D227" s="572">
        <v>42997</v>
      </c>
      <c r="E227" s="483">
        <v>0.8</v>
      </c>
      <c r="F227" s="483">
        <v>0.6</v>
      </c>
      <c r="G227" s="483">
        <v>0.7</v>
      </c>
      <c r="M227"/>
      <c r="N227"/>
    </row>
    <row r="228" spans="2:14" ht="12">
      <c r="B228" s="113" t="s">
        <v>389</v>
      </c>
      <c r="C228" s="113" t="s">
        <v>234</v>
      </c>
      <c r="D228" s="480">
        <v>42301</v>
      </c>
      <c r="E228" s="481">
        <v>0.6</v>
      </c>
      <c r="F228" s="481">
        <v>0.2</v>
      </c>
      <c r="G228" s="481">
        <v>0.4</v>
      </c>
      <c r="M228"/>
      <c r="N228"/>
    </row>
    <row r="229" spans="2:14" ht="12">
      <c r="B229" s="5"/>
      <c r="C229" s="5"/>
      <c r="D229" s="480">
        <v>42318</v>
      </c>
      <c r="E229" s="481">
        <v>0.5</v>
      </c>
      <c r="F229" s="481">
        <v>0.8</v>
      </c>
      <c r="G229" s="481">
        <v>0.65</v>
      </c>
      <c r="M229"/>
      <c r="N229"/>
    </row>
    <row r="230" spans="2:14" ht="12.75">
      <c r="B230" s="5"/>
      <c r="C230" s="5"/>
      <c r="D230" s="485" t="s">
        <v>553</v>
      </c>
      <c r="E230" s="484">
        <v>0.55</v>
      </c>
      <c r="F230" s="484">
        <v>0.5</v>
      </c>
      <c r="G230" s="484">
        <v>0.53</v>
      </c>
      <c r="M230"/>
      <c r="N230"/>
    </row>
    <row r="231" spans="2:14" ht="12">
      <c r="B231" s="5"/>
      <c r="C231" s="5"/>
      <c r="D231" s="235">
        <v>42511</v>
      </c>
      <c r="E231" s="5">
        <v>80</v>
      </c>
      <c r="F231" s="5">
        <v>60</v>
      </c>
      <c r="G231" s="5">
        <v>70</v>
      </c>
      <c r="M231"/>
      <c r="N231"/>
    </row>
    <row r="232" spans="2:14" ht="12">
      <c r="B232" s="5"/>
      <c r="C232" s="5"/>
      <c r="D232" s="235">
        <v>42594</v>
      </c>
      <c r="E232" s="5">
        <v>70</v>
      </c>
      <c r="F232" s="5">
        <v>50</v>
      </c>
      <c r="G232" s="5">
        <v>60</v>
      </c>
      <c r="M232"/>
      <c r="N232"/>
    </row>
    <row r="233" spans="2:14" ht="12">
      <c r="B233" s="5"/>
      <c r="C233" s="5"/>
      <c r="D233" s="301" t="s">
        <v>554</v>
      </c>
      <c r="E233" s="5">
        <v>80</v>
      </c>
      <c r="F233" s="5">
        <v>30</v>
      </c>
      <c r="G233" s="5">
        <v>55</v>
      </c>
      <c r="M233"/>
      <c r="N233"/>
    </row>
    <row r="234" spans="2:14" ht="12">
      <c r="B234" s="5"/>
      <c r="C234" s="5"/>
      <c r="D234" s="235">
        <v>42661</v>
      </c>
      <c r="E234" s="5">
        <v>90</v>
      </c>
      <c r="F234" s="5">
        <v>80</v>
      </c>
      <c r="G234" s="417">
        <v>0.85</v>
      </c>
      <c r="M234"/>
      <c r="N234"/>
    </row>
    <row r="235" spans="2:14" ht="12">
      <c r="B235" s="5"/>
      <c r="C235" s="5"/>
      <c r="D235" s="235">
        <v>43239</v>
      </c>
      <c r="E235" s="417">
        <v>0.8</v>
      </c>
      <c r="F235" s="417">
        <v>0.5</v>
      </c>
      <c r="G235" s="417">
        <v>0.65</v>
      </c>
      <c r="M235"/>
      <c r="N235"/>
    </row>
    <row r="236" spans="2:14" ht="12">
      <c r="B236" s="5"/>
      <c r="C236" s="5"/>
      <c r="D236" s="235">
        <v>43321</v>
      </c>
      <c r="E236" s="417">
        <v>0.87</v>
      </c>
      <c r="F236" s="417">
        <v>0.67</v>
      </c>
      <c r="G236" s="417">
        <v>0.77</v>
      </c>
      <c r="M236"/>
      <c r="N236"/>
    </row>
    <row r="237" spans="2:14" ht="12">
      <c r="B237" s="5" t="s">
        <v>540</v>
      </c>
      <c r="C237" s="5" t="s">
        <v>541</v>
      </c>
      <c r="D237" s="235">
        <v>42594</v>
      </c>
      <c r="E237" s="2">
        <v>70</v>
      </c>
      <c r="F237" s="2">
        <v>40</v>
      </c>
      <c r="G237" s="483">
        <v>0.55</v>
      </c>
      <c r="M237"/>
      <c r="N237"/>
    </row>
    <row r="238" spans="2:14" ht="12">
      <c r="B238" s="5"/>
      <c r="C238" s="5"/>
      <c r="D238" s="235">
        <v>42662</v>
      </c>
      <c r="E238" s="2">
        <v>60</v>
      </c>
      <c r="F238" s="2">
        <v>70</v>
      </c>
      <c r="G238" s="417">
        <v>0.65</v>
      </c>
      <c r="M238"/>
      <c r="N238"/>
    </row>
    <row r="239" spans="2:14" ht="12">
      <c r="B239" s="5"/>
      <c r="C239" s="5"/>
      <c r="D239" s="113" t="s">
        <v>554</v>
      </c>
      <c r="E239" s="2">
        <v>80</v>
      </c>
      <c r="F239" s="2">
        <v>40</v>
      </c>
      <c r="G239" s="483">
        <v>0.6</v>
      </c>
      <c r="M239"/>
      <c r="N239"/>
    </row>
    <row r="240" spans="2:14" ht="12">
      <c r="B240" s="5"/>
      <c r="C240" s="5"/>
      <c r="D240" s="235">
        <v>43239</v>
      </c>
      <c r="E240" s="2">
        <v>60</v>
      </c>
      <c r="F240" s="2">
        <v>70</v>
      </c>
      <c r="G240" s="417">
        <v>0.65</v>
      </c>
      <c r="M240"/>
      <c r="N240"/>
    </row>
    <row r="241" spans="2:14" ht="12">
      <c r="B241" s="5"/>
      <c r="C241" s="5"/>
      <c r="D241" s="235">
        <v>43321</v>
      </c>
      <c r="E241" s="483">
        <v>1</v>
      </c>
      <c r="F241" s="483">
        <v>0.73</v>
      </c>
      <c r="G241" s="417">
        <v>0.87</v>
      </c>
      <c r="M241"/>
      <c r="N241"/>
    </row>
    <row r="242" spans="2:14" ht="12">
      <c r="B242" s="113" t="s">
        <v>661</v>
      </c>
      <c r="C242" s="113" t="s">
        <v>662</v>
      </c>
      <c r="D242" s="235">
        <v>43239</v>
      </c>
      <c r="E242" s="483">
        <v>0.8</v>
      </c>
      <c r="F242" s="417">
        <v>0.9</v>
      </c>
      <c r="G242" s="417">
        <v>0.85</v>
      </c>
      <c r="M242"/>
      <c r="N242"/>
    </row>
  </sheetData>
  <sheetProtection/>
  <mergeCells count="4">
    <mergeCell ref="D3:F3"/>
    <mergeCell ref="G3:I3"/>
    <mergeCell ref="J3:L3"/>
    <mergeCell ref="M3:O3"/>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C2:J40"/>
  <sheetViews>
    <sheetView zoomScalePageLayoutView="0" workbookViewId="0" topLeftCell="A16">
      <selection activeCell="S10" sqref="S10"/>
    </sheetView>
  </sheetViews>
  <sheetFormatPr defaultColWidth="11.421875" defaultRowHeight="12.75"/>
  <cols>
    <col min="2" max="2" width="3.57421875" style="0" customWidth="1"/>
    <col min="3" max="3" width="3.140625" style="0" bestFit="1" customWidth="1"/>
    <col min="4" max="4" width="3.421875" style="0" customWidth="1"/>
    <col min="5" max="5" width="8.00390625" style="0" customWidth="1"/>
    <col min="6" max="7" width="7.8515625" style="0" customWidth="1"/>
    <col min="8" max="8" width="7.7109375" style="0" customWidth="1"/>
    <col min="9" max="9" width="7.57421875" style="0" customWidth="1"/>
    <col min="10" max="10" width="7.7109375" style="0" customWidth="1"/>
  </cols>
  <sheetData>
    <row r="2" spans="3:10" ht="12">
      <c r="C2" s="898" t="s">
        <v>530</v>
      </c>
      <c r="D2" s="898"/>
      <c r="E2" s="898"/>
      <c r="F2" s="898"/>
      <c r="G2" s="898"/>
      <c r="H2" s="898"/>
      <c r="I2" s="898"/>
      <c r="J2" s="898"/>
    </row>
    <row r="3" spans="3:10" ht="12">
      <c r="C3" s="898"/>
      <c r="D3" s="898"/>
      <c r="E3" s="898"/>
      <c r="F3" s="898"/>
      <c r="G3" s="898"/>
      <c r="H3" s="898"/>
      <c r="I3" s="898"/>
      <c r="J3" s="898"/>
    </row>
    <row r="4" spans="3:10" ht="12">
      <c r="C4" s="898"/>
      <c r="D4" s="898"/>
      <c r="E4" s="898"/>
      <c r="F4" s="898"/>
      <c r="G4" s="898"/>
      <c r="H4" s="898"/>
      <c r="I4" s="898"/>
      <c r="J4" s="898"/>
    </row>
    <row r="5" spans="3:10" ht="12">
      <c r="C5" s="898"/>
      <c r="D5" s="898"/>
      <c r="E5" s="898"/>
      <c r="F5" s="898"/>
      <c r="G5" s="898"/>
      <c r="H5" s="898"/>
      <c r="I5" s="898"/>
      <c r="J5" s="898"/>
    </row>
    <row r="6" ht="12.75" thickBot="1"/>
    <row r="7" spans="3:10" ht="12.75">
      <c r="C7" s="195"/>
      <c r="D7" s="256"/>
      <c r="E7" s="784" t="s">
        <v>520</v>
      </c>
      <c r="F7" s="784"/>
      <c r="G7" s="784"/>
      <c r="H7" s="784"/>
      <c r="I7" s="784"/>
      <c r="J7" s="785"/>
    </row>
    <row r="8" spans="3:10" ht="12.75">
      <c r="C8" s="117"/>
      <c r="D8" s="5"/>
      <c r="E8" s="9">
        <v>1</v>
      </c>
      <c r="F8" s="9">
        <v>2</v>
      </c>
      <c r="G8" s="9">
        <v>3</v>
      </c>
      <c r="H8" s="9">
        <v>4</v>
      </c>
      <c r="I8" s="9">
        <v>5</v>
      </c>
      <c r="J8" s="395">
        <v>6</v>
      </c>
    </row>
    <row r="9" spans="3:10" ht="12.75">
      <c r="C9" s="117"/>
      <c r="D9" s="5"/>
      <c r="E9" s="896" t="s">
        <v>521</v>
      </c>
      <c r="F9" s="896"/>
      <c r="G9" s="896"/>
      <c r="H9" s="896"/>
      <c r="I9" s="896"/>
      <c r="J9" s="897"/>
    </row>
    <row r="10" spans="3:10" ht="12.75">
      <c r="C10" s="117"/>
      <c r="D10" s="5"/>
      <c r="E10" s="9">
        <v>5</v>
      </c>
      <c r="F10" s="9">
        <v>10</v>
      </c>
      <c r="G10" s="9">
        <v>15</v>
      </c>
      <c r="H10" s="9">
        <v>20</v>
      </c>
      <c r="I10" s="9">
        <v>25</v>
      </c>
      <c r="J10" s="395">
        <v>30</v>
      </c>
    </row>
    <row r="11" spans="3:10" ht="12.75">
      <c r="C11" s="894" t="s">
        <v>519</v>
      </c>
      <c r="D11" s="9">
        <v>30</v>
      </c>
      <c r="E11" s="442"/>
      <c r="F11" s="442"/>
      <c r="G11" s="442"/>
      <c r="H11" s="442"/>
      <c r="I11" s="442"/>
      <c r="J11" s="443">
        <f aca="true" t="shared" si="0" ref="J11:J40">$D11/J$10</f>
        <v>1</v>
      </c>
    </row>
    <row r="12" spans="3:10" ht="12.75">
      <c r="C12" s="894"/>
      <c r="D12" s="9">
        <v>29</v>
      </c>
      <c r="E12" s="442"/>
      <c r="F12" s="442"/>
      <c r="G12" s="442"/>
      <c r="H12" s="442"/>
      <c r="I12" s="442"/>
      <c r="J12" s="443">
        <f t="shared" si="0"/>
        <v>0.9666666666666667</v>
      </c>
    </row>
    <row r="13" spans="3:10" ht="12.75">
      <c r="C13" s="894"/>
      <c r="D13" s="9">
        <v>28</v>
      </c>
      <c r="E13" s="442"/>
      <c r="F13" s="442"/>
      <c r="G13" s="442"/>
      <c r="H13" s="442"/>
      <c r="I13" s="442"/>
      <c r="J13" s="443">
        <f t="shared" si="0"/>
        <v>0.9333333333333333</v>
      </c>
    </row>
    <row r="14" spans="3:10" ht="12.75">
      <c r="C14" s="894"/>
      <c r="D14" s="9">
        <v>27</v>
      </c>
      <c r="E14" s="442"/>
      <c r="F14" s="442"/>
      <c r="G14" s="442"/>
      <c r="H14" s="442"/>
      <c r="I14" s="442"/>
      <c r="J14" s="443">
        <f t="shared" si="0"/>
        <v>0.9</v>
      </c>
    </row>
    <row r="15" spans="3:10" ht="12.75">
      <c r="C15" s="894"/>
      <c r="D15" s="9">
        <v>26</v>
      </c>
      <c r="E15" s="442"/>
      <c r="F15" s="442"/>
      <c r="G15" s="442"/>
      <c r="H15" s="442"/>
      <c r="I15" s="442"/>
      <c r="J15" s="443">
        <f t="shared" si="0"/>
        <v>0.8666666666666667</v>
      </c>
    </row>
    <row r="16" spans="3:10" ht="12.75">
      <c r="C16" s="894"/>
      <c r="D16" s="9">
        <v>25</v>
      </c>
      <c r="E16" s="442"/>
      <c r="F16" s="442"/>
      <c r="G16" s="442"/>
      <c r="H16" s="442"/>
      <c r="I16" s="442">
        <f aca="true" t="shared" si="1" ref="I16:I40">$D16/I$10</f>
        <v>1</v>
      </c>
      <c r="J16" s="443">
        <f t="shared" si="0"/>
        <v>0.8333333333333334</v>
      </c>
    </row>
    <row r="17" spans="3:10" ht="12.75">
      <c r="C17" s="894"/>
      <c r="D17" s="9">
        <v>24</v>
      </c>
      <c r="E17" s="442"/>
      <c r="F17" s="442"/>
      <c r="G17" s="442"/>
      <c r="H17" s="442"/>
      <c r="I17" s="442">
        <f t="shared" si="1"/>
        <v>0.96</v>
      </c>
      <c r="J17" s="443">
        <f t="shared" si="0"/>
        <v>0.8</v>
      </c>
    </row>
    <row r="18" spans="3:10" ht="12.75">
      <c r="C18" s="894"/>
      <c r="D18" s="9">
        <v>23</v>
      </c>
      <c r="E18" s="442"/>
      <c r="F18" s="442"/>
      <c r="G18" s="442"/>
      <c r="H18" s="442"/>
      <c r="I18" s="442">
        <f t="shared" si="1"/>
        <v>0.92</v>
      </c>
      <c r="J18" s="443">
        <f t="shared" si="0"/>
        <v>0.7666666666666667</v>
      </c>
    </row>
    <row r="19" spans="3:10" ht="12.75">
      <c r="C19" s="894"/>
      <c r="D19" s="9">
        <v>22</v>
      </c>
      <c r="E19" s="442"/>
      <c r="F19" s="442"/>
      <c r="G19" s="442"/>
      <c r="H19" s="442"/>
      <c r="I19" s="442">
        <f t="shared" si="1"/>
        <v>0.88</v>
      </c>
      <c r="J19" s="443">
        <f t="shared" si="0"/>
        <v>0.7333333333333333</v>
      </c>
    </row>
    <row r="20" spans="3:10" ht="12.75">
      <c r="C20" s="894"/>
      <c r="D20" s="9">
        <v>21</v>
      </c>
      <c r="E20" s="442"/>
      <c r="F20" s="442"/>
      <c r="G20" s="442"/>
      <c r="H20" s="442"/>
      <c r="I20" s="442">
        <f t="shared" si="1"/>
        <v>0.84</v>
      </c>
      <c r="J20" s="443">
        <f t="shared" si="0"/>
        <v>0.7</v>
      </c>
    </row>
    <row r="21" spans="3:10" ht="12.75">
      <c r="C21" s="894"/>
      <c r="D21" s="9">
        <v>20</v>
      </c>
      <c r="E21" s="442"/>
      <c r="F21" s="442"/>
      <c r="G21" s="442"/>
      <c r="H21" s="442">
        <f aca="true" t="shared" si="2" ref="H21:H40">$D21/H$10</f>
        <v>1</v>
      </c>
      <c r="I21" s="442">
        <f t="shared" si="1"/>
        <v>0.8</v>
      </c>
      <c r="J21" s="443">
        <f t="shared" si="0"/>
        <v>0.6666666666666666</v>
      </c>
    </row>
    <row r="22" spans="3:10" ht="12.75">
      <c r="C22" s="894"/>
      <c r="D22" s="9">
        <v>19</v>
      </c>
      <c r="E22" s="442"/>
      <c r="F22" s="442"/>
      <c r="G22" s="442"/>
      <c r="H22" s="442">
        <f t="shared" si="2"/>
        <v>0.95</v>
      </c>
      <c r="I22" s="442">
        <f t="shared" si="1"/>
        <v>0.76</v>
      </c>
      <c r="J22" s="443">
        <f t="shared" si="0"/>
        <v>0.6333333333333333</v>
      </c>
    </row>
    <row r="23" spans="3:10" ht="12.75">
      <c r="C23" s="894"/>
      <c r="D23" s="9">
        <v>18</v>
      </c>
      <c r="E23" s="442"/>
      <c r="F23" s="442"/>
      <c r="G23" s="442"/>
      <c r="H23" s="442">
        <f t="shared" si="2"/>
        <v>0.9</v>
      </c>
      <c r="I23" s="442">
        <f t="shared" si="1"/>
        <v>0.72</v>
      </c>
      <c r="J23" s="443">
        <f t="shared" si="0"/>
        <v>0.6</v>
      </c>
    </row>
    <row r="24" spans="3:10" ht="12.75">
      <c r="C24" s="894"/>
      <c r="D24" s="9">
        <v>17</v>
      </c>
      <c r="E24" s="442"/>
      <c r="F24" s="442"/>
      <c r="G24" s="442"/>
      <c r="H24" s="442">
        <f t="shared" si="2"/>
        <v>0.85</v>
      </c>
      <c r="I24" s="442">
        <f t="shared" si="1"/>
        <v>0.68</v>
      </c>
      <c r="J24" s="443">
        <f t="shared" si="0"/>
        <v>0.5666666666666667</v>
      </c>
    </row>
    <row r="25" spans="3:10" ht="12.75">
      <c r="C25" s="894"/>
      <c r="D25" s="9">
        <v>16</v>
      </c>
      <c r="E25" s="442"/>
      <c r="F25" s="442"/>
      <c r="G25" s="442"/>
      <c r="H25" s="442">
        <f t="shared" si="2"/>
        <v>0.8</v>
      </c>
      <c r="I25" s="442">
        <f t="shared" si="1"/>
        <v>0.64</v>
      </c>
      <c r="J25" s="443">
        <f t="shared" si="0"/>
        <v>0.5333333333333333</v>
      </c>
    </row>
    <row r="26" spans="3:10" ht="12.75">
      <c r="C26" s="894"/>
      <c r="D26" s="9">
        <v>15</v>
      </c>
      <c r="E26" s="442"/>
      <c r="F26" s="442"/>
      <c r="G26" s="442">
        <f aca="true" t="shared" si="3" ref="G26:G40">$D26/G$10</f>
        <v>1</v>
      </c>
      <c r="H26" s="442">
        <f t="shared" si="2"/>
        <v>0.75</v>
      </c>
      <c r="I26" s="442">
        <f t="shared" si="1"/>
        <v>0.6</v>
      </c>
      <c r="J26" s="443">
        <f t="shared" si="0"/>
        <v>0.5</v>
      </c>
    </row>
    <row r="27" spans="3:10" ht="12.75">
      <c r="C27" s="894"/>
      <c r="D27" s="9">
        <v>14</v>
      </c>
      <c r="E27" s="442"/>
      <c r="F27" s="442"/>
      <c r="G27" s="442">
        <f t="shared" si="3"/>
        <v>0.9333333333333333</v>
      </c>
      <c r="H27" s="442">
        <f t="shared" si="2"/>
        <v>0.7</v>
      </c>
      <c r="I27" s="442">
        <f t="shared" si="1"/>
        <v>0.56</v>
      </c>
      <c r="J27" s="443">
        <f t="shared" si="0"/>
        <v>0.4666666666666667</v>
      </c>
    </row>
    <row r="28" spans="3:10" ht="12.75">
      <c r="C28" s="894"/>
      <c r="D28" s="9">
        <v>13</v>
      </c>
      <c r="E28" s="442"/>
      <c r="F28" s="442"/>
      <c r="G28" s="442">
        <f t="shared" si="3"/>
        <v>0.8666666666666667</v>
      </c>
      <c r="H28" s="442">
        <f t="shared" si="2"/>
        <v>0.65</v>
      </c>
      <c r="I28" s="442">
        <f t="shared" si="1"/>
        <v>0.52</v>
      </c>
      <c r="J28" s="443">
        <f t="shared" si="0"/>
        <v>0.43333333333333335</v>
      </c>
    </row>
    <row r="29" spans="3:10" ht="12.75">
      <c r="C29" s="894"/>
      <c r="D29" s="9">
        <v>12</v>
      </c>
      <c r="E29" s="442"/>
      <c r="F29" s="442"/>
      <c r="G29" s="442">
        <f t="shared" si="3"/>
        <v>0.8</v>
      </c>
      <c r="H29" s="442">
        <f t="shared" si="2"/>
        <v>0.6</v>
      </c>
      <c r="I29" s="442">
        <f t="shared" si="1"/>
        <v>0.48</v>
      </c>
      <c r="J29" s="443">
        <f t="shared" si="0"/>
        <v>0.4</v>
      </c>
    </row>
    <row r="30" spans="3:10" ht="12.75">
      <c r="C30" s="894"/>
      <c r="D30" s="9">
        <v>11</v>
      </c>
      <c r="E30" s="442"/>
      <c r="F30" s="442"/>
      <c r="G30" s="442">
        <f t="shared" si="3"/>
        <v>0.7333333333333333</v>
      </c>
      <c r="H30" s="442">
        <f t="shared" si="2"/>
        <v>0.55</v>
      </c>
      <c r="I30" s="442">
        <f t="shared" si="1"/>
        <v>0.44</v>
      </c>
      <c r="J30" s="443">
        <f t="shared" si="0"/>
        <v>0.36666666666666664</v>
      </c>
    </row>
    <row r="31" spans="3:10" ht="12.75">
      <c r="C31" s="894"/>
      <c r="D31" s="9">
        <v>10</v>
      </c>
      <c r="E31" s="442"/>
      <c r="F31" s="442">
        <f aca="true" t="shared" si="4" ref="F31:F40">$D31/F$10</f>
        <v>1</v>
      </c>
      <c r="G31" s="442">
        <f t="shared" si="3"/>
        <v>0.6666666666666666</v>
      </c>
      <c r="H31" s="442">
        <f t="shared" si="2"/>
        <v>0.5</v>
      </c>
      <c r="I31" s="442">
        <f t="shared" si="1"/>
        <v>0.4</v>
      </c>
      <c r="J31" s="443">
        <f t="shared" si="0"/>
        <v>0.3333333333333333</v>
      </c>
    </row>
    <row r="32" spans="3:10" ht="12.75">
      <c r="C32" s="894"/>
      <c r="D32" s="9">
        <v>9</v>
      </c>
      <c r="E32" s="442"/>
      <c r="F32" s="442">
        <f t="shared" si="4"/>
        <v>0.9</v>
      </c>
      <c r="G32" s="442">
        <f t="shared" si="3"/>
        <v>0.6</v>
      </c>
      <c r="H32" s="442">
        <f t="shared" si="2"/>
        <v>0.45</v>
      </c>
      <c r="I32" s="442">
        <f t="shared" si="1"/>
        <v>0.36</v>
      </c>
      <c r="J32" s="443">
        <f t="shared" si="0"/>
        <v>0.3</v>
      </c>
    </row>
    <row r="33" spans="3:10" ht="12.75">
      <c r="C33" s="894"/>
      <c r="D33" s="9">
        <v>8</v>
      </c>
      <c r="E33" s="442"/>
      <c r="F33" s="442">
        <f t="shared" si="4"/>
        <v>0.8</v>
      </c>
      <c r="G33" s="442">
        <f t="shared" si="3"/>
        <v>0.5333333333333333</v>
      </c>
      <c r="H33" s="442">
        <f t="shared" si="2"/>
        <v>0.4</v>
      </c>
      <c r="I33" s="442">
        <f t="shared" si="1"/>
        <v>0.32</v>
      </c>
      <c r="J33" s="443">
        <f t="shared" si="0"/>
        <v>0.26666666666666666</v>
      </c>
    </row>
    <row r="34" spans="3:10" ht="12.75">
      <c r="C34" s="894"/>
      <c r="D34" s="9">
        <v>7</v>
      </c>
      <c r="E34" s="442"/>
      <c r="F34" s="442">
        <f t="shared" si="4"/>
        <v>0.7</v>
      </c>
      <c r="G34" s="442">
        <f t="shared" si="3"/>
        <v>0.4666666666666667</v>
      </c>
      <c r="H34" s="442">
        <f t="shared" si="2"/>
        <v>0.35</v>
      </c>
      <c r="I34" s="442">
        <f t="shared" si="1"/>
        <v>0.28</v>
      </c>
      <c r="J34" s="443">
        <f t="shared" si="0"/>
        <v>0.23333333333333334</v>
      </c>
    </row>
    <row r="35" spans="3:10" ht="12.75">
      <c r="C35" s="894"/>
      <c r="D35" s="9">
        <v>6</v>
      </c>
      <c r="E35" s="442"/>
      <c r="F35" s="442">
        <f t="shared" si="4"/>
        <v>0.6</v>
      </c>
      <c r="G35" s="442">
        <f t="shared" si="3"/>
        <v>0.4</v>
      </c>
      <c r="H35" s="442">
        <f t="shared" si="2"/>
        <v>0.3</v>
      </c>
      <c r="I35" s="442">
        <f t="shared" si="1"/>
        <v>0.24</v>
      </c>
      <c r="J35" s="443">
        <f t="shared" si="0"/>
        <v>0.2</v>
      </c>
    </row>
    <row r="36" spans="3:10" ht="12.75">
      <c r="C36" s="894"/>
      <c r="D36" s="9">
        <v>5</v>
      </c>
      <c r="E36" s="442">
        <f>$D36/E$10</f>
        <v>1</v>
      </c>
      <c r="F36" s="442">
        <f t="shared" si="4"/>
        <v>0.5</v>
      </c>
      <c r="G36" s="442">
        <f t="shared" si="3"/>
        <v>0.3333333333333333</v>
      </c>
      <c r="H36" s="442">
        <f t="shared" si="2"/>
        <v>0.25</v>
      </c>
      <c r="I36" s="442">
        <f t="shared" si="1"/>
        <v>0.2</v>
      </c>
      <c r="J36" s="443">
        <f t="shared" si="0"/>
        <v>0.16666666666666666</v>
      </c>
    </row>
    <row r="37" spans="3:10" ht="12.75">
      <c r="C37" s="894"/>
      <c r="D37" s="9">
        <v>4</v>
      </c>
      <c r="E37" s="442">
        <f>$D37/E$10</f>
        <v>0.8</v>
      </c>
      <c r="F37" s="442">
        <f t="shared" si="4"/>
        <v>0.4</v>
      </c>
      <c r="G37" s="442">
        <f t="shared" si="3"/>
        <v>0.26666666666666666</v>
      </c>
      <c r="H37" s="442">
        <f t="shared" si="2"/>
        <v>0.2</v>
      </c>
      <c r="I37" s="442">
        <f t="shared" si="1"/>
        <v>0.16</v>
      </c>
      <c r="J37" s="443">
        <f t="shared" si="0"/>
        <v>0.13333333333333333</v>
      </c>
    </row>
    <row r="38" spans="3:10" ht="12.75">
      <c r="C38" s="894"/>
      <c r="D38" s="9">
        <v>3</v>
      </c>
      <c r="E38" s="442">
        <f>$D38/E$10</f>
        <v>0.6</v>
      </c>
      <c r="F38" s="442">
        <f t="shared" si="4"/>
        <v>0.3</v>
      </c>
      <c r="G38" s="442">
        <f t="shared" si="3"/>
        <v>0.2</v>
      </c>
      <c r="H38" s="442">
        <f t="shared" si="2"/>
        <v>0.15</v>
      </c>
      <c r="I38" s="442">
        <f t="shared" si="1"/>
        <v>0.12</v>
      </c>
      <c r="J38" s="443">
        <f t="shared" si="0"/>
        <v>0.1</v>
      </c>
    </row>
    <row r="39" spans="3:10" ht="12.75">
      <c r="C39" s="894"/>
      <c r="D39" s="9">
        <v>2</v>
      </c>
      <c r="E39" s="442">
        <f>$D39/E$10</f>
        <v>0.4</v>
      </c>
      <c r="F39" s="442">
        <f t="shared" si="4"/>
        <v>0.2</v>
      </c>
      <c r="G39" s="442">
        <f t="shared" si="3"/>
        <v>0.13333333333333333</v>
      </c>
      <c r="H39" s="442">
        <f t="shared" si="2"/>
        <v>0.1</v>
      </c>
      <c r="I39" s="442">
        <f t="shared" si="1"/>
        <v>0.08</v>
      </c>
      <c r="J39" s="443">
        <f t="shared" si="0"/>
        <v>0.06666666666666667</v>
      </c>
    </row>
    <row r="40" spans="3:10" ht="13.5" thickBot="1">
      <c r="C40" s="895"/>
      <c r="D40" s="421">
        <v>1</v>
      </c>
      <c r="E40" s="444">
        <f>$D40/E$10</f>
        <v>0.2</v>
      </c>
      <c r="F40" s="444">
        <f t="shared" si="4"/>
        <v>0.1</v>
      </c>
      <c r="G40" s="444">
        <f t="shared" si="3"/>
        <v>0.06666666666666667</v>
      </c>
      <c r="H40" s="444">
        <f t="shared" si="2"/>
        <v>0.05</v>
      </c>
      <c r="I40" s="444">
        <f t="shared" si="1"/>
        <v>0.04</v>
      </c>
      <c r="J40" s="445">
        <f t="shared" si="0"/>
        <v>0.03333333333333333</v>
      </c>
    </row>
  </sheetData>
  <sheetProtection/>
  <mergeCells count="4">
    <mergeCell ref="C11:C40"/>
    <mergeCell ref="E7:J7"/>
    <mergeCell ref="E9:J9"/>
    <mergeCell ref="C2:J5"/>
  </mergeCells>
  <printOptions/>
  <pageMargins left="0.7" right="0.7" top="0.75" bottom="0.75" header="0.3" footer="0.3"/>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B2:K38"/>
  <sheetViews>
    <sheetView zoomScalePageLayoutView="0" workbookViewId="0" topLeftCell="A1">
      <selection activeCell="H16" sqref="H16:H23"/>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2.75" thickBot="1"/>
    <row r="2" spans="4:10" ht="12">
      <c r="D2" s="906" t="s">
        <v>480</v>
      </c>
      <c r="E2" s="907"/>
      <c r="F2" s="907"/>
      <c r="G2" s="907"/>
      <c r="H2" s="907"/>
      <c r="I2" s="907"/>
      <c r="J2" s="908"/>
    </row>
    <row r="3" spans="4:10" ht="12.75" thickBot="1">
      <c r="D3" s="909"/>
      <c r="E3" s="910"/>
      <c r="F3" s="910"/>
      <c r="G3" s="910"/>
      <c r="H3" s="910"/>
      <c r="I3" s="910"/>
      <c r="J3" s="911"/>
    </row>
    <row r="4" spans="2:11" ht="15" thickBot="1">
      <c r="B4" s="904" t="s">
        <v>128</v>
      </c>
      <c r="C4" s="72" t="s">
        <v>129</v>
      </c>
      <c r="D4" s="73" t="s">
        <v>130</v>
      </c>
      <c r="E4" s="73" t="s">
        <v>131</v>
      </c>
      <c r="F4" s="73" t="s">
        <v>132</v>
      </c>
      <c r="G4" s="73" t="s">
        <v>133</v>
      </c>
      <c r="H4" s="73" t="s">
        <v>134</v>
      </c>
      <c r="I4" s="73" t="s">
        <v>135</v>
      </c>
      <c r="J4" s="73" t="s">
        <v>136</v>
      </c>
      <c r="K4" s="74" t="s">
        <v>129</v>
      </c>
    </row>
    <row r="5" spans="2:11" ht="12">
      <c r="B5" s="912"/>
      <c r="C5" s="75">
        <v>0.25</v>
      </c>
      <c r="D5" s="76" t="s">
        <v>137</v>
      </c>
      <c r="E5" s="77" t="s">
        <v>137</v>
      </c>
      <c r="F5" s="77" t="s">
        <v>137</v>
      </c>
      <c r="G5" s="77" t="s">
        <v>137</v>
      </c>
      <c r="H5" s="78" t="s">
        <v>137</v>
      </c>
      <c r="I5" s="243" t="s">
        <v>138</v>
      </c>
      <c r="J5" s="79" t="s">
        <v>138</v>
      </c>
      <c r="K5" s="249">
        <v>0.25</v>
      </c>
    </row>
    <row r="6" spans="2:11" ht="12.75" thickBot="1">
      <c r="B6" s="905"/>
      <c r="C6" s="80">
        <v>0.2916666666666667</v>
      </c>
      <c r="D6" s="81" t="s">
        <v>139</v>
      </c>
      <c r="E6" s="82" t="s">
        <v>139</v>
      </c>
      <c r="F6" s="82" t="s">
        <v>139</v>
      </c>
      <c r="G6" s="82" t="s">
        <v>139</v>
      </c>
      <c r="H6" s="83" t="s">
        <v>139</v>
      </c>
      <c r="I6" s="244" t="s">
        <v>138</v>
      </c>
      <c r="J6" s="84" t="s">
        <v>138</v>
      </c>
      <c r="K6" s="250">
        <v>0.2916666666666667</v>
      </c>
    </row>
    <row r="7" spans="2:11" ht="15" customHeight="1">
      <c r="B7" s="904">
        <v>1</v>
      </c>
      <c r="C7" s="80">
        <v>0.3333333333333333</v>
      </c>
      <c r="D7" s="901" t="s">
        <v>309</v>
      </c>
      <c r="E7" s="921" t="s">
        <v>309</v>
      </c>
      <c r="F7" s="921" t="s">
        <v>309</v>
      </c>
      <c r="G7" s="921" t="s">
        <v>309</v>
      </c>
      <c r="H7" s="913" t="s">
        <v>310</v>
      </c>
      <c r="I7" s="117" t="s">
        <v>137</v>
      </c>
      <c r="J7" s="87" t="s">
        <v>137</v>
      </c>
      <c r="K7" s="250">
        <v>0.3333333333333333</v>
      </c>
    </row>
    <row r="8" spans="2:11" ht="15" thickBot="1">
      <c r="B8" s="905"/>
      <c r="C8" s="80">
        <v>0.3645833333333333</v>
      </c>
      <c r="D8" s="902"/>
      <c r="E8" s="922"/>
      <c r="F8" s="922"/>
      <c r="G8" s="922"/>
      <c r="H8" s="914"/>
      <c r="I8" s="245" t="s">
        <v>140</v>
      </c>
      <c r="J8" s="239" t="s">
        <v>140</v>
      </c>
      <c r="K8" s="250">
        <v>0.3645833333333333</v>
      </c>
    </row>
    <row r="9" spans="2:11" ht="14.25">
      <c r="B9" s="904">
        <v>2</v>
      </c>
      <c r="C9" s="80">
        <v>0.37152777777777773</v>
      </c>
      <c r="D9" s="902"/>
      <c r="E9" s="922"/>
      <c r="F9" s="922"/>
      <c r="G9" s="922"/>
      <c r="H9" s="914"/>
      <c r="I9" s="245" t="s">
        <v>140</v>
      </c>
      <c r="J9" s="239" t="s">
        <v>140</v>
      </c>
      <c r="K9" s="250">
        <v>0.37152777777777773</v>
      </c>
    </row>
    <row r="10" spans="2:11" ht="15" thickBot="1">
      <c r="B10" s="905"/>
      <c r="C10" s="80">
        <v>0.40277777777777773</v>
      </c>
      <c r="D10" s="902"/>
      <c r="E10" s="923"/>
      <c r="F10" s="923"/>
      <c r="G10" s="922"/>
      <c r="H10" s="914"/>
      <c r="I10" s="245" t="s">
        <v>140</v>
      </c>
      <c r="J10" s="239" t="s">
        <v>140</v>
      </c>
      <c r="K10" s="250">
        <v>0.40277777777777773</v>
      </c>
    </row>
    <row r="11" spans="2:11" ht="14.25">
      <c r="B11" s="904">
        <v>3</v>
      </c>
      <c r="C11" s="80">
        <v>0.40972222222222227</v>
      </c>
      <c r="D11" s="902"/>
      <c r="E11" s="916" t="s">
        <v>310</v>
      </c>
      <c r="F11" s="916" t="s">
        <v>310</v>
      </c>
      <c r="G11" s="922"/>
      <c r="H11" s="914"/>
      <c r="I11" s="245" t="s">
        <v>140</v>
      </c>
      <c r="J11" s="239" t="s">
        <v>140</v>
      </c>
      <c r="K11" s="250">
        <v>0.40972222222222227</v>
      </c>
    </row>
    <row r="12" spans="2:11" ht="15" thickBot="1">
      <c r="B12" s="905"/>
      <c r="C12" s="80">
        <v>0.44097222222222227</v>
      </c>
      <c r="D12" s="903"/>
      <c r="E12" s="917"/>
      <c r="F12" s="917"/>
      <c r="G12" s="923"/>
      <c r="H12" s="914"/>
      <c r="I12" s="246"/>
      <c r="J12" s="88"/>
      <c r="K12" s="250">
        <v>0.44097222222222227</v>
      </c>
    </row>
    <row r="13" spans="2:11" ht="14.25">
      <c r="B13" s="904">
        <v>4</v>
      </c>
      <c r="C13" s="80">
        <v>0.4444444444444444</v>
      </c>
      <c r="D13" s="899" t="s">
        <v>310</v>
      </c>
      <c r="E13" s="917"/>
      <c r="F13" s="917"/>
      <c r="G13" s="916" t="s">
        <v>310</v>
      </c>
      <c r="H13" s="914"/>
      <c r="I13" s="246"/>
      <c r="J13" s="88"/>
      <c r="K13" s="250">
        <v>0.4444444444444444</v>
      </c>
    </row>
    <row r="14" spans="2:11" ht="15.75" customHeight="1" thickBot="1">
      <c r="B14" s="905"/>
      <c r="C14" s="80">
        <v>0.4756944444444444</v>
      </c>
      <c r="D14" s="900"/>
      <c r="E14" s="924"/>
      <c r="F14" s="924"/>
      <c r="G14" s="924"/>
      <c r="H14" s="915"/>
      <c r="I14" s="117"/>
      <c r="J14" s="87"/>
      <c r="K14" s="250">
        <v>0.4756944444444444</v>
      </c>
    </row>
    <row r="15" spans="2:11" ht="15" thickBot="1">
      <c r="B15" s="89" t="s">
        <v>141</v>
      </c>
      <c r="C15" s="90"/>
      <c r="D15" s="91" t="s">
        <v>141</v>
      </c>
      <c r="E15" s="92" t="s">
        <v>141</v>
      </c>
      <c r="F15" s="92" t="s">
        <v>141</v>
      </c>
      <c r="G15" s="92" t="s">
        <v>141</v>
      </c>
      <c r="H15" s="93" t="s">
        <v>141</v>
      </c>
      <c r="I15" s="91" t="s">
        <v>141</v>
      </c>
      <c r="J15" s="94" t="s">
        <v>141</v>
      </c>
      <c r="K15" s="251"/>
    </row>
    <row r="16" spans="2:11" ht="15" customHeight="1">
      <c r="B16" s="904">
        <v>5</v>
      </c>
      <c r="C16" s="80">
        <v>0.49652777777777773</v>
      </c>
      <c r="D16" s="899" t="s">
        <v>310</v>
      </c>
      <c r="E16" s="916" t="s">
        <v>310</v>
      </c>
      <c r="F16" s="916" t="s">
        <v>310</v>
      </c>
      <c r="G16" s="916" t="s">
        <v>310</v>
      </c>
      <c r="H16" s="913" t="s">
        <v>310</v>
      </c>
      <c r="I16" s="117"/>
      <c r="J16" s="87"/>
      <c r="K16" s="250">
        <v>0.49652777777777773</v>
      </c>
    </row>
    <row r="17" spans="2:11" ht="12.75" thickBot="1">
      <c r="B17" s="905"/>
      <c r="C17" s="80">
        <v>0.5277777777777778</v>
      </c>
      <c r="D17" s="919"/>
      <c r="E17" s="917"/>
      <c r="F17" s="917"/>
      <c r="G17" s="917"/>
      <c r="H17" s="914"/>
      <c r="I17" s="117"/>
      <c r="J17" s="87"/>
      <c r="K17" s="250">
        <v>0.5277777777777778</v>
      </c>
    </row>
    <row r="18" spans="2:11" ht="12">
      <c r="B18" s="904">
        <v>6</v>
      </c>
      <c r="C18" s="80">
        <v>0.5347222222222222</v>
      </c>
      <c r="D18" s="919"/>
      <c r="E18" s="917"/>
      <c r="F18" s="917"/>
      <c r="G18" s="917"/>
      <c r="H18" s="914"/>
      <c r="I18" s="117"/>
      <c r="J18" s="87"/>
      <c r="K18" s="250">
        <v>0.5347222222222222</v>
      </c>
    </row>
    <row r="19" spans="2:11" ht="12.75" thickBot="1">
      <c r="B19" s="905"/>
      <c r="C19" s="80">
        <v>0.5659722222222222</v>
      </c>
      <c r="D19" s="919"/>
      <c r="E19" s="917"/>
      <c r="F19" s="917"/>
      <c r="G19" s="917"/>
      <c r="H19" s="914"/>
      <c r="I19" s="117"/>
      <c r="J19" s="87"/>
      <c r="K19" s="250">
        <v>0.5659722222222222</v>
      </c>
    </row>
    <row r="20" spans="2:11" ht="12">
      <c r="B20" s="904">
        <v>7</v>
      </c>
      <c r="C20" s="80">
        <v>0.5694444444444444</v>
      </c>
      <c r="D20" s="919"/>
      <c r="E20" s="917"/>
      <c r="F20" s="917"/>
      <c r="G20" s="917"/>
      <c r="H20" s="914"/>
      <c r="I20" s="117"/>
      <c r="J20" s="87"/>
      <c r="K20" s="250">
        <v>0.5694444444444444</v>
      </c>
    </row>
    <row r="21" spans="2:11" ht="12.75" thickBot="1">
      <c r="B21" s="905"/>
      <c r="C21" s="80">
        <v>0.6006944444444444</v>
      </c>
      <c r="D21" s="919"/>
      <c r="E21" s="917"/>
      <c r="F21" s="917"/>
      <c r="G21" s="917"/>
      <c r="H21" s="914"/>
      <c r="I21" s="117"/>
      <c r="J21" s="87"/>
      <c r="K21" s="250">
        <v>0.6006944444444444</v>
      </c>
    </row>
    <row r="22" spans="2:11" ht="12">
      <c r="B22" s="904">
        <v>8</v>
      </c>
      <c r="C22" s="80">
        <v>0.6041666666666666</v>
      </c>
      <c r="D22" s="919"/>
      <c r="E22" s="917"/>
      <c r="F22" s="917"/>
      <c r="G22" s="917"/>
      <c r="H22" s="914"/>
      <c r="I22" s="117"/>
      <c r="J22" s="87"/>
      <c r="K22" s="250">
        <v>0.6041666666666666</v>
      </c>
    </row>
    <row r="23" spans="2:11" ht="15" thickBot="1">
      <c r="B23" s="905"/>
      <c r="C23" s="95">
        <v>0.6354166666666666</v>
      </c>
      <c r="D23" s="920"/>
      <c r="E23" s="918"/>
      <c r="F23" s="918"/>
      <c r="G23" s="918"/>
      <c r="H23" s="915"/>
      <c r="I23" s="247"/>
      <c r="J23" s="248"/>
      <c r="K23" s="252">
        <v>0.6354166666666666</v>
      </c>
    </row>
    <row r="24" spans="3:11" ht="14.25">
      <c r="C24" s="96">
        <v>0.6666666666666666</v>
      </c>
      <c r="D24" s="61" t="s">
        <v>142</v>
      </c>
      <c r="E24" s="61" t="s">
        <v>142</v>
      </c>
      <c r="F24" s="61" t="s">
        <v>142</v>
      </c>
      <c r="G24" s="61" t="s">
        <v>142</v>
      </c>
      <c r="H24" s="61" t="s">
        <v>142</v>
      </c>
      <c r="I24" s="240" t="s">
        <v>143</v>
      </c>
      <c r="J24" s="241" t="s">
        <v>143</v>
      </c>
      <c r="K24" s="97">
        <v>0.6666666666666666</v>
      </c>
    </row>
    <row r="25" spans="3:11" ht="14.25">
      <c r="C25" s="98">
        <v>0.7083333333333334</v>
      </c>
      <c r="D25" s="5" t="s">
        <v>142</v>
      </c>
      <c r="E25" s="5" t="s">
        <v>142</v>
      </c>
      <c r="F25" s="5" t="s">
        <v>142</v>
      </c>
      <c r="G25" s="5" t="s">
        <v>142</v>
      </c>
      <c r="H25" s="5" t="s">
        <v>144</v>
      </c>
      <c r="I25" s="242" t="s">
        <v>143</v>
      </c>
      <c r="J25" s="239" t="s">
        <v>143</v>
      </c>
      <c r="K25" s="85">
        <v>0.7083333333333334</v>
      </c>
    </row>
    <row r="26" spans="3:11" ht="14.25">
      <c r="C26" s="98">
        <v>0.75</v>
      </c>
      <c r="D26" s="242" t="s">
        <v>145</v>
      </c>
      <c r="E26" s="242" t="s">
        <v>146</v>
      </c>
      <c r="F26" s="242" t="s">
        <v>146</v>
      </c>
      <c r="G26" s="242" t="s">
        <v>146</v>
      </c>
      <c r="H26" s="5" t="s">
        <v>147</v>
      </c>
      <c r="I26" s="5"/>
      <c r="J26" s="5" t="s">
        <v>148</v>
      </c>
      <c r="K26" s="85">
        <v>0.75</v>
      </c>
    </row>
    <row r="27" spans="3:11" ht="14.25">
      <c r="C27" s="98">
        <v>0.7916666666666666</v>
      </c>
      <c r="D27" s="242" t="s">
        <v>145</v>
      </c>
      <c r="E27" s="242" t="s">
        <v>146</v>
      </c>
      <c r="F27" s="242" t="s">
        <v>146</v>
      </c>
      <c r="G27" s="242" t="s">
        <v>146</v>
      </c>
      <c r="H27" s="5" t="s">
        <v>147</v>
      </c>
      <c r="I27" s="5"/>
      <c r="J27" s="5" t="s">
        <v>148</v>
      </c>
      <c r="K27" s="85">
        <v>0.7916666666666666</v>
      </c>
    </row>
    <row r="28" spans="3:11" ht="14.25">
      <c r="C28" s="98">
        <v>0.8333333333333334</v>
      </c>
      <c r="D28" s="242" t="s">
        <v>145</v>
      </c>
      <c r="E28" s="242" t="s">
        <v>146</v>
      </c>
      <c r="F28" s="242" t="s">
        <v>146</v>
      </c>
      <c r="G28" s="242" t="s">
        <v>146</v>
      </c>
      <c r="H28" s="5" t="s">
        <v>147</v>
      </c>
      <c r="I28" s="5"/>
      <c r="J28" s="5" t="s">
        <v>148</v>
      </c>
      <c r="K28" s="85">
        <v>0.8333333333333334</v>
      </c>
    </row>
    <row r="29" spans="3:11" ht="12">
      <c r="C29" s="98">
        <v>0.875</v>
      </c>
      <c r="D29" s="5" t="s">
        <v>149</v>
      </c>
      <c r="E29" s="5" t="s">
        <v>149</v>
      </c>
      <c r="F29" s="5" t="s">
        <v>149</v>
      </c>
      <c r="G29" s="5" t="s">
        <v>149</v>
      </c>
      <c r="H29" s="5" t="s">
        <v>149</v>
      </c>
      <c r="I29" s="5" t="s">
        <v>149</v>
      </c>
      <c r="J29" s="5" t="s">
        <v>149</v>
      </c>
      <c r="K29" s="85">
        <v>0.875</v>
      </c>
    </row>
    <row r="30" spans="3:11" ht="12">
      <c r="C30" s="98">
        <v>0.9166666666666666</v>
      </c>
      <c r="D30" s="5" t="s">
        <v>149</v>
      </c>
      <c r="E30" s="5" t="s">
        <v>149</v>
      </c>
      <c r="F30" s="5" t="s">
        <v>149</v>
      </c>
      <c r="G30" s="5" t="s">
        <v>149</v>
      </c>
      <c r="H30" s="5" t="s">
        <v>149</v>
      </c>
      <c r="I30" s="5" t="s">
        <v>149</v>
      </c>
      <c r="J30" s="5" t="s">
        <v>149</v>
      </c>
      <c r="K30" s="85">
        <v>0.9166666666666666</v>
      </c>
    </row>
    <row r="31" spans="3:11" ht="12">
      <c r="C31" s="98">
        <v>0.9583333333333334</v>
      </c>
      <c r="D31" s="99" t="s">
        <v>138</v>
      </c>
      <c r="E31" s="99" t="s">
        <v>138</v>
      </c>
      <c r="F31" s="99" t="s">
        <v>138</v>
      </c>
      <c r="G31" s="99" t="s">
        <v>138</v>
      </c>
      <c r="H31" s="99" t="s">
        <v>138</v>
      </c>
      <c r="I31" s="99" t="s">
        <v>138</v>
      </c>
      <c r="J31" s="84" t="s">
        <v>138</v>
      </c>
      <c r="K31" s="85">
        <v>0.9583333333333334</v>
      </c>
    </row>
    <row r="32" spans="3:11" ht="12">
      <c r="C32" s="98">
        <v>0</v>
      </c>
      <c r="D32" s="99" t="s">
        <v>138</v>
      </c>
      <c r="E32" s="99" t="s">
        <v>138</v>
      </c>
      <c r="F32" s="99" t="s">
        <v>138</v>
      </c>
      <c r="G32" s="99" t="s">
        <v>138</v>
      </c>
      <c r="H32" s="99" t="s">
        <v>138</v>
      </c>
      <c r="I32" s="99" t="s">
        <v>138</v>
      </c>
      <c r="J32" s="84" t="s">
        <v>138</v>
      </c>
      <c r="K32" s="85">
        <v>0</v>
      </c>
    </row>
    <row r="33" spans="3:11" ht="12">
      <c r="C33" s="98">
        <v>0.041666666666666664</v>
      </c>
      <c r="D33" s="99" t="s">
        <v>138</v>
      </c>
      <c r="E33" s="99" t="s">
        <v>138</v>
      </c>
      <c r="F33" s="99" t="s">
        <v>138</v>
      </c>
      <c r="G33" s="99" t="s">
        <v>138</v>
      </c>
      <c r="H33" s="99" t="s">
        <v>138</v>
      </c>
      <c r="I33" s="99" t="s">
        <v>138</v>
      </c>
      <c r="J33" s="84" t="s">
        <v>138</v>
      </c>
      <c r="K33" s="85">
        <v>0.041666666666666664</v>
      </c>
    </row>
    <row r="34" spans="3:11" ht="12">
      <c r="C34" s="98">
        <v>0.08333333333333333</v>
      </c>
      <c r="D34" s="99" t="s">
        <v>138</v>
      </c>
      <c r="E34" s="99" t="s">
        <v>138</v>
      </c>
      <c r="F34" s="99" t="s">
        <v>138</v>
      </c>
      <c r="G34" s="99" t="s">
        <v>138</v>
      </c>
      <c r="H34" s="99" t="s">
        <v>138</v>
      </c>
      <c r="I34" s="99" t="s">
        <v>138</v>
      </c>
      <c r="J34" s="84" t="s">
        <v>138</v>
      </c>
      <c r="K34" s="85">
        <v>0.08333333333333333</v>
      </c>
    </row>
    <row r="35" spans="3:11" ht="12">
      <c r="C35" s="98">
        <v>0.125</v>
      </c>
      <c r="D35" s="99" t="s">
        <v>138</v>
      </c>
      <c r="E35" s="99" t="s">
        <v>138</v>
      </c>
      <c r="F35" s="99" t="s">
        <v>138</v>
      </c>
      <c r="G35" s="99" t="s">
        <v>138</v>
      </c>
      <c r="H35" s="99" t="s">
        <v>138</v>
      </c>
      <c r="I35" s="99" t="s">
        <v>138</v>
      </c>
      <c r="J35" s="84" t="s">
        <v>138</v>
      </c>
      <c r="K35" s="85">
        <v>0.125</v>
      </c>
    </row>
    <row r="36" spans="3:11" ht="12">
      <c r="C36" s="98">
        <v>0.16666666666666666</v>
      </c>
      <c r="D36" s="99" t="s">
        <v>138</v>
      </c>
      <c r="E36" s="99" t="s">
        <v>138</v>
      </c>
      <c r="F36" s="99" t="s">
        <v>138</v>
      </c>
      <c r="G36" s="99" t="s">
        <v>138</v>
      </c>
      <c r="H36" s="99" t="s">
        <v>138</v>
      </c>
      <c r="I36" s="99" t="s">
        <v>138</v>
      </c>
      <c r="J36" s="84" t="s">
        <v>138</v>
      </c>
      <c r="K36" s="85">
        <v>0.16666666666666666</v>
      </c>
    </row>
    <row r="37" spans="3:11" ht="12">
      <c r="C37" s="98">
        <v>0.20833333333333334</v>
      </c>
      <c r="D37" s="99" t="s">
        <v>138</v>
      </c>
      <c r="E37" s="99" t="s">
        <v>138</v>
      </c>
      <c r="F37" s="99" t="s">
        <v>138</v>
      </c>
      <c r="G37" s="99" t="s">
        <v>138</v>
      </c>
      <c r="H37" s="99" t="s">
        <v>138</v>
      </c>
      <c r="I37" s="99" t="s">
        <v>138</v>
      </c>
      <c r="J37" s="84" t="s">
        <v>138</v>
      </c>
      <c r="K37" s="85">
        <v>0.20833333333333334</v>
      </c>
    </row>
    <row r="38" spans="3:11" ht="12.75" thickBot="1">
      <c r="C38" s="100">
        <v>0.25</v>
      </c>
      <c r="D38" s="101" t="s">
        <v>138</v>
      </c>
      <c r="E38" s="101" t="s">
        <v>138</v>
      </c>
      <c r="F38" s="101" t="s">
        <v>138</v>
      </c>
      <c r="G38" s="101" t="s">
        <v>138</v>
      </c>
      <c r="H38" s="101" t="s">
        <v>138</v>
      </c>
      <c r="I38" s="101" t="s">
        <v>138</v>
      </c>
      <c r="J38" s="102" t="s">
        <v>138</v>
      </c>
      <c r="K38" s="103">
        <v>0.25</v>
      </c>
    </row>
  </sheetData>
  <sheetProtection/>
  <mergeCells count="24">
    <mergeCell ref="F7:F10"/>
    <mergeCell ref="G7:G12"/>
    <mergeCell ref="G13:G14"/>
    <mergeCell ref="F11:F14"/>
    <mergeCell ref="H7:H14"/>
    <mergeCell ref="E7:E10"/>
    <mergeCell ref="E11:E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H37"/>
  <sheetViews>
    <sheetView zoomScalePageLayoutView="0" workbookViewId="0" topLeftCell="A1">
      <selection activeCell="J11" sqref="J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2.75" thickBot="1"/>
    <row r="3" spans="2:6" ht="13.5" thickBot="1">
      <c r="B3" s="253" t="s">
        <v>319</v>
      </c>
      <c r="C3" s="254" t="s">
        <v>320</v>
      </c>
      <c r="D3" s="254" t="s">
        <v>321</v>
      </c>
      <c r="E3" s="254" t="s">
        <v>322</v>
      </c>
      <c r="F3" s="255" t="s">
        <v>323</v>
      </c>
    </row>
    <row r="4" spans="2:6" ht="12">
      <c r="B4" s="195" t="s">
        <v>324</v>
      </c>
      <c r="C4" s="256">
        <v>9</v>
      </c>
      <c r="D4" s="256">
        <v>6</v>
      </c>
      <c r="E4" s="256">
        <v>3</v>
      </c>
      <c r="F4" s="257">
        <v>27</v>
      </c>
    </row>
    <row r="5" spans="2:8" ht="14.25">
      <c r="B5" s="117" t="s">
        <v>325</v>
      </c>
      <c r="C5" s="5">
        <v>10</v>
      </c>
      <c r="D5" s="5">
        <v>6</v>
      </c>
      <c r="E5" s="5">
        <v>4</v>
      </c>
      <c r="F5" s="258">
        <v>40</v>
      </c>
      <c r="H5" s="259" t="s">
        <v>326</v>
      </c>
    </row>
    <row r="6" spans="2:6" ht="12">
      <c r="B6" s="117" t="s">
        <v>327</v>
      </c>
      <c r="C6" s="5">
        <v>7</v>
      </c>
      <c r="D6" s="5">
        <v>3</v>
      </c>
      <c r="E6" s="5">
        <v>4</v>
      </c>
      <c r="F6" s="176">
        <v>28</v>
      </c>
    </row>
    <row r="7" spans="2:8" ht="14.25">
      <c r="B7" s="117" t="s">
        <v>328</v>
      </c>
      <c r="C7" s="5">
        <v>7</v>
      </c>
      <c r="D7" s="5">
        <v>5</v>
      </c>
      <c r="E7" s="5">
        <v>2</v>
      </c>
      <c r="F7" s="176">
        <v>14</v>
      </c>
      <c r="H7" s="259" t="s">
        <v>329</v>
      </c>
    </row>
    <row r="8" spans="2:6" ht="12">
      <c r="B8" s="117" t="s">
        <v>330</v>
      </c>
      <c r="C8" s="5">
        <v>5</v>
      </c>
      <c r="D8" s="5">
        <v>3</v>
      </c>
      <c r="E8" s="5">
        <v>2</v>
      </c>
      <c r="F8" s="176">
        <v>10</v>
      </c>
    </row>
    <row r="9" spans="2:6" ht="12">
      <c r="B9" s="117" t="s">
        <v>331</v>
      </c>
      <c r="C9" s="5">
        <v>6</v>
      </c>
      <c r="D9" s="5">
        <v>4</v>
      </c>
      <c r="E9" s="5">
        <v>2</v>
      </c>
      <c r="F9" s="176">
        <v>12</v>
      </c>
    </row>
    <row r="10" spans="2:6" ht="12">
      <c r="B10" s="117" t="s">
        <v>332</v>
      </c>
      <c r="C10" s="5">
        <v>6</v>
      </c>
      <c r="D10" s="5">
        <v>4</v>
      </c>
      <c r="E10" s="5">
        <v>2</v>
      </c>
      <c r="F10" s="176">
        <v>12</v>
      </c>
    </row>
    <row r="11" spans="2:6" ht="12.75" thickBot="1">
      <c r="B11" s="196" t="s">
        <v>333</v>
      </c>
      <c r="C11" s="229">
        <v>10</v>
      </c>
      <c r="D11" s="229">
        <v>6</v>
      </c>
      <c r="E11" s="229">
        <v>4</v>
      </c>
      <c r="F11" s="260">
        <v>40</v>
      </c>
    </row>
    <row r="12" spans="2:6" ht="12.75" thickBot="1">
      <c r="B12" s="925"/>
      <c r="C12" s="926"/>
      <c r="D12" s="926"/>
      <c r="E12" s="926"/>
      <c r="F12" s="927"/>
    </row>
    <row r="13" spans="2:6" ht="12.75">
      <c r="B13" s="115" t="s">
        <v>334</v>
      </c>
      <c r="C13" s="256"/>
      <c r="D13" s="256"/>
      <c r="E13" s="256"/>
      <c r="F13" s="257"/>
    </row>
    <row r="14" spans="2:6" ht="12">
      <c r="B14" s="117" t="s">
        <v>335</v>
      </c>
      <c r="C14" s="5">
        <v>10</v>
      </c>
      <c r="D14" s="5">
        <v>6</v>
      </c>
      <c r="E14" s="5">
        <v>4</v>
      </c>
      <c r="F14" s="258">
        <v>40</v>
      </c>
    </row>
    <row r="15" spans="2:6" ht="12">
      <c r="B15" s="117" t="s">
        <v>336</v>
      </c>
      <c r="C15" s="5">
        <v>10</v>
      </c>
      <c r="D15" s="5">
        <v>2</v>
      </c>
      <c r="E15" s="5">
        <v>8</v>
      </c>
      <c r="F15" s="258">
        <v>80</v>
      </c>
    </row>
    <row r="16" spans="2:6" ht="12">
      <c r="B16" s="117" t="s">
        <v>337</v>
      </c>
      <c r="C16" s="5">
        <v>8</v>
      </c>
      <c r="D16" s="5">
        <v>3</v>
      </c>
      <c r="E16" s="5">
        <v>5</v>
      </c>
      <c r="F16" s="258">
        <v>40</v>
      </c>
    </row>
    <row r="17" spans="2:6" ht="12">
      <c r="B17" s="117" t="s">
        <v>338</v>
      </c>
      <c r="C17" s="5">
        <v>7</v>
      </c>
      <c r="D17" s="5">
        <v>6</v>
      </c>
      <c r="E17" s="5">
        <v>1</v>
      </c>
      <c r="F17" s="176">
        <v>7</v>
      </c>
    </row>
    <row r="18" spans="2:6" ht="12.75" thickBot="1">
      <c r="B18" s="196" t="s">
        <v>339</v>
      </c>
      <c r="C18" s="229">
        <v>9</v>
      </c>
      <c r="D18" s="229">
        <v>5</v>
      </c>
      <c r="E18" s="229">
        <v>4</v>
      </c>
      <c r="F18" s="228">
        <v>32</v>
      </c>
    </row>
    <row r="19" spans="2:6" ht="12.75" thickBot="1">
      <c r="B19" s="925"/>
      <c r="C19" s="926"/>
      <c r="D19" s="926"/>
      <c r="E19" s="926"/>
      <c r="F19" s="927"/>
    </row>
    <row r="20" spans="2:6" ht="12.75">
      <c r="B20" s="115" t="s">
        <v>340</v>
      </c>
      <c r="C20" s="256"/>
      <c r="D20" s="256"/>
      <c r="E20" s="256"/>
      <c r="F20" s="257"/>
    </row>
    <row r="21" spans="2:6" ht="12">
      <c r="B21" s="117" t="s">
        <v>165</v>
      </c>
      <c r="C21" s="5">
        <v>9</v>
      </c>
      <c r="D21" s="5">
        <v>7</v>
      </c>
      <c r="E21" s="5">
        <v>2</v>
      </c>
      <c r="F21" s="176">
        <v>18</v>
      </c>
    </row>
    <row r="22" spans="2:6" ht="12">
      <c r="B22" s="117" t="s">
        <v>341</v>
      </c>
      <c r="C22" s="5">
        <v>9</v>
      </c>
      <c r="D22" s="5">
        <v>5</v>
      </c>
      <c r="E22" s="5">
        <v>4</v>
      </c>
      <c r="F22" s="176">
        <v>32</v>
      </c>
    </row>
    <row r="23" spans="2:6" ht="12">
      <c r="B23" s="117" t="s">
        <v>342</v>
      </c>
      <c r="C23" s="5">
        <v>9</v>
      </c>
      <c r="D23" s="5">
        <v>4</v>
      </c>
      <c r="E23" s="5">
        <v>5</v>
      </c>
      <c r="F23" s="258">
        <v>45</v>
      </c>
    </row>
    <row r="24" spans="2:6" ht="12">
      <c r="B24" s="117" t="s">
        <v>343</v>
      </c>
      <c r="C24" s="5">
        <v>7</v>
      </c>
      <c r="D24" s="5">
        <v>3</v>
      </c>
      <c r="E24" s="5">
        <v>4</v>
      </c>
      <c r="F24" s="176">
        <v>28</v>
      </c>
    </row>
    <row r="25" spans="2:6" ht="12.75" thickBot="1">
      <c r="B25" s="196" t="s">
        <v>344</v>
      </c>
      <c r="C25" s="229">
        <v>5</v>
      </c>
      <c r="D25" s="229"/>
      <c r="E25" s="229"/>
      <c r="F25" s="228"/>
    </row>
    <row r="26" spans="2:6" ht="12.75" thickBot="1">
      <c r="B26" s="925"/>
      <c r="C26" s="926"/>
      <c r="D26" s="926"/>
      <c r="E26" s="926"/>
      <c r="F26" s="927"/>
    </row>
    <row r="27" spans="2:6" ht="12.75">
      <c r="B27" s="115" t="s">
        <v>345</v>
      </c>
      <c r="C27" s="256"/>
      <c r="D27" s="256"/>
      <c r="E27" s="256"/>
      <c r="F27" s="257"/>
    </row>
    <row r="28" spans="2:6" ht="12">
      <c r="B28" s="117" t="s">
        <v>346</v>
      </c>
      <c r="C28" s="5">
        <v>10</v>
      </c>
      <c r="D28" s="5">
        <v>6</v>
      </c>
      <c r="E28" s="5">
        <v>4</v>
      </c>
      <c r="F28" s="258">
        <v>40</v>
      </c>
    </row>
    <row r="29" spans="2:6" ht="12">
      <c r="B29" s="117" t="s">
        <v>347</v>
      </c>
      <c r="C29" s="5">
        <v>9</v>
      </c>
      <c r="D29" s="5">
        <v>5</v>
      </c>
      <c r="E29" s="5">
        <v>4</v>
      </c>
      <c r="F29" s="176">
        <v>32</v>
      </c>
    </row>
    <row r="30" spans="2:6" ht="12.75" thickBot="1">
      <c r="B30" s="196" t="s">
        <v>348</v>
      </c>
      <c r="C30" s="229">
        <v>9</v>
      </c>
      <c r="D30" s="229">
        <v>5</v>
      </c>
      <c r="E30" s="229">
        <v>4</v>
      </c>
      <c r="F30" s="228">
        <v>32</v>
      </c>
    </row>
    <row r="31" spans="2:6" ht="12.75" thickBot="1">
      <c r="B31" s="925"/>
      <c r="C31" s="926"/>
      <c r="D31" s="926"/>
      <c r="E31" s="926"/>
      <c r="F31" s="927"/>
    </row>
    <row r="32" spans="2:6" ht="12.75">
      <c r="B32" s="115" t="s">
        <v>349</v>
      </c>
      <c r="C32" s="256"/>
      <c r="D32" s="256"/>
      <c r="E32" s="256"/>
      <c r="F32" s="257"/>
    </row>
    <row r="33" spans="2:6" ht="12">
      <c r="B33" s="117" t="s">
        <v>350</v>
      </c>
      <c r="C33" s="5">
        <v>9</v>
      </c>
      <c r="D33" s="5">
        <v>7</v>
      </c>
      <c r="E33" s="5">
        <v>2</v>
      </c>
      <c r="F33" s="176">
        <v>18</v>
      </c>
    </row>
    <row r="34" spans="2:6" ht="12">
      <c r="B34" s="117" t="s">
        <v>351</v>
      </c>
      <c r="C34" s="5">
        <v>9</v>
      </c>
      <c r="D34" s="5">
        <v>5</v>
      </c>
      <c r="E34" s="5">
        <v>4</v>
      </c>
      <c r="F34" s="176">
        <v>32</v>
      </c>
    </row>
    <row r="35" spans="2:6" ht="12">
      <c r="B35" s="117" t="s">
        <v>27</v>
      </c>
      <c r="C35" s="5">
        <v>10</v>
      </c>
      <c r="D35" s="5">
        <v>6</v>
      </c>
      <c r="E35" s="5">
        <v>4</v>
      </c>
      <c r="F35" s="258">
        <v>40</v>
      </c>
    </row>
    <row r="36" spans="2:6" ht="12">
      <c r="B36" s="117" t="s">
        <v>352</v>
      </c>
      <c r="C36" s="5">
        <v>7</v>
      </c>
      <c r="D36" s="5">
        <v>8</v>
      </c>
      <c r="E36" s="5">
        <v>1</v>
      </c>
      <c r="F36" s="176">
        <v>7</v>
      </c>
    </row>
    <row r="37" spans="2:6" ht="12.75" thickBot="1">
      <c r="B37" s="196" t="s">
        <v>353</v>
      </c>
      <c r="C37" s="229">
        <v>6</v>
      </c>
      <c r="D37" s="229">
        <v>7</v>
      </c>
      <c r="E37" s="229">
        <v>-1</v>
      </c>
      <c r="F37" s="228">
        <v>6</v>
      </c>
    </row>
  </sheetData>
  <sheetProtection/>
  <mergeCells count="4">
    <mergeCell ref="B12:F12"/>
    <mergeCell ref="B19:F19"/>
    <mergeCell ref="B26:F26"/>
    <mergeCell ref="B31:F3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cp:lastPrinted>2017-04-28T11:16:13Z</cp:lastPrinted>
  <dcterms:created xsi:type="dcterms:W3CDTF">1997-01-16T18:32:43Z</dcterms:created>
  <dcterms:modified xsi:type="dcterms:W3CDTF">2024-02-20T08:43:04Z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0x0101003C414EB3190EE349993E516F41E4F3DC</vt:lpwstr>
  </property>
</Properties>
</file>